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00" yWindow="0" windowWidth="15075" windowHeight="8400"/>
  </bookViews>
  <sheets>
    <sheet name="Лист1" sheetId="1" r:id="rId1"/>
  </sheets>
  <definedNames>
    <definedName name="OLE_LINK1" localSheetId="0">Лист1!#REF!</definedName>
    <definedName name="_xlnm.Print_Titles" localSheetId="0">Лист1!$13:$13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F37" i="1"/>
  <c r="G37" i="1"/>
  <c r="H37" i="1"/>
  <c r="I37" i="1"/>
  <c r="E37" i="1"/>
  <c r="D16" i="1"/>
  <c r="F35" i="1" l="1"/>
  <c r="D37" i="1"/>
  <c r="G36" i="1"/>
  <c r="G35" i="1" s="1"/>
  <c r="H36" i="1"/>
  <c r="H35" i="1" s="1"/>
  <c r="I36" i="1"/>
  <c r="I35" i="1" s="1"/>
  <c r="E36" i="1"/>
  <c r="E35" i="1" s="1"/>
  <c r="D26" i="1"/>
  <c r="D35" i="1" l="1"/>
  <c r="D36" i="1"/>
  <c r="D17" i="1"/>
  <c r="D15" i="1"/>
  <c r="D32" i="1"/>
  <c r="D31" i="1"/>
  <c r="D29" i="1"/>
  <c r="D28" i="1"/>
  <c r="D25" i="1"/>
  <c r="D24" i="1"/>
  <c r="D23" i="1"/>
  <c r="D21" i="1"/>
  <c r="D20" i="1"/>
  <c r="D19" i="1"/>
  <c r="D18" i="1"/>
</calcChain>
</file>

<file path=xl/sharedStrings.xml><?xml version="1.0" encoding="utf-8"?>
<sst xmlns="http://schemas.openxmlformats.org/spreadsheetml/2006/main" count="83" uniqueCount="55">
  <si>
    <t>Наименование мероприятия</t>
  </si>
  <si>
    <t>Исполнители</t>
  </si>
  <si>
    <t>Источник финансирования</t>
  </si>
  <si>
    <t>всего</t>
  </si>
  <si>
    <t>Объем финансирования, тыс. рублей</t>
  </si>
  <si>
    <t>Показатели результата мероприятий по годам</t>
  </si>
  <si>
    <t>Установка въездных знаков, указателей, информационных щитов</t>
  </si>
  <si>
    <t>4.1. Проведение межрегионального «Туристского форума»</t>
  </si>
  <si>
    <t>Итого по подпрограмме</t>
  </si>
  <si>
    <t>местный бюджет</t>
  </si>
  <si>
    <t>МУК «Котласский краеведческий музей"</t>
  </si>
  <si>
    <t>Организация и проведение межрегионального «Туристского форума» с участием не менее 200 человек ежегодно</t>
  </si>
  <si>
    <t xml:space="preserve">Организация и проведение фестиваля "Северное трехречье"с представительством участников не менее, чем 5-ти муниципальных образований юго-востока Архангельской области ежегодно
</t>
  </si>
  <si>
    <t>Разработка совместных проектов муниципальных образований на юго-востоке Архангельской области в сфере внутреннего туризма</t>
  </si>
  <si>
    <t>Организация и проведение ежегодной акции с представительством участников не менее 2-х туроператоров по внутреннему въездному туризму, 2-х учреждений культуры</t>
  </si>
  <si>
    <t>Проведение муниципального конкурса не менее, чем по 3-м направлениям деятельности в сфере туризма. По итогам конкурса не менее 1-й рекомендации для участия в региональном этапе всероссийского конкурса "Лучший в индустрии туризма"</t>
  </si>
  <si>
    <t>3.1. Проведение фестиваля "Северное трехречье"</t>
  </si>
  <si>
    <t>3.2. Проведение праздника "Котласская регата"</t>
  </si>
  <si>
    <t>1.3. Мероприятия по обеспечению средствами туристской навигации</t>
  </si>
  <si>
    <t>1.4. Акция "День туризма"</t>
  </si>
  <si>
    <t>Формирование фотобанка не менее 20-ти фоторабот в год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</si>
  <si>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</si>
  <si>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</si>
  <si>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4.2. Участие в туристских выставках и иных туристских мероприятиях</t>
  </si>
  <si>
    <t>2.3. Мероприятия по продвижению туристского кластера "Северное трёхречье", внедрению фирменного стиля "Северное трёхречье"</t>
  </si>
  <si>
    <t>1.2. Издание 
рекламно-
иформационной печатной, сувенирной 
продукции</t>
  </si>
  <si>
    <t>1.6. Проведение фотоконкурса</t>
  </si>
  <si>
    <t>Организация и проведение водного праздника "Котласская регата" с участием не менее 20 команд ежегодно</t>
  </si>
  <si>
    <t>МУК «Котласский краеведческий музей»</t>
  </si>
  <si>
    <t xml:space="preserve">1.1. Мероприятия по реализации приоритетных проектов в сфере туризма
</t>
  </si>
  <si>
    <t>ПРИЛОЖЕНИЕ № 2</t>
  </si>
  <si>
    <t>Изготовление рекламных щитов</t>
  </si>
  <si>
    <t xml:space="preserve">Участие в региональных и межрегиональных туристских мероприятиях, в обучающих семинарах, рекламных турах, круглых столах, в том числе участие в туристских выставках (не менее 1 в год)
</t>
  </si>
  <si>
    <t>2.4.  Мероприятия по популяризации туристского символа Кот Ласковый и туристского бренда "Северное трехречье"</t>
  </si>
  <si>
    <t>областной бюджет</t>
  </si>
  <si>
    <t>3. Создание условий для приоритетного развития событийного туризма</t>
  </si>
  <si>
    <t xml:space="preserve">4. Создание условий для повышения квалификации кадров сферы туризма </t>
  </si>
  <si>
    <t>5. Предоставление субсидий на выполнение муниципального задания для учреждений культуры</t>
  </si>
  <si>
    <t xml:space="preserve">к подпрограмме «Развитие туризма на территории городского округа Архангельской области «Котлас» </t>
  </si>
  <si>
    <t xml:space="preserve">Система (перечень) мероприятий подпрограммы "Развитие туризма на территории городского округа Архангельской области "Котлас" </t>
  </si>
  <si>
    <t>муниципальной программы городского округа Архангельской области "Котлас" "Реализация приоритетных направлений в социальной сфере на 2019-2023 годы"</t>
  </si>
  <si>
    <t>1. Содействие разработке, популяризации и продвижению туристского продукта городского округа Архангельской области «Котлас» на внутреннем и международном туристских рынках</t>
  </si>
  <si>
    <t>Поддержка проектов в сфере туризма городского округа Архангельской области «Котлас» (не менее 1-го в год)</t>
  </si>
  <si>
    <t>Подготовка и издание информационных рекламных материалов о туристическом потенциале городского округа Архангельской области «Котлас» в печатном или электронном виде (печатные издания - не менее 1 продукта в год)</t>
  </si>
  <si>
    <t>Проведение ежегодного проекта с участием туристского символа городского округа Архангельской области "Котлас" Кота Ласкового</t>
  </si>
  <si>
    <t>5.1.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</si>
  <si>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2. Реализация мероприятий по продвижению и популяризации туристских брендов городского округа Архангельской области «Котлас»</t>
  </si>
  <si>
    <t>МУК "Культурно-досуговый комплекс муниципального образования "Котлас"</t>
  </si>
  <si>
    <t>Оказание туристско-информационных услуг, в том числе обеспечение достижения следующих показателей:                                                          количество посетителей туристско-информационного центра при отделе по выставочной деятельности, традиционной народной культуре и туризму МУК "Культурно-досуговый комплекс муниципального образования "Котлас": 2020 год - 500 человек;
количество посещений аккаунтов об отдыхе и туризме в городского округа Архангельской области "Котлас" в социальных сетях
в сети "Интернет": 2020 год - 10 тыс. чел.</t>
  </si>
  <si>
    <t>Управление по социальным вопросам администрации городского округа "Котлас"</t>
  </si>
  <si>
    <t>Управление по социальным вопросам администрации городского округа "Котлас"/МУК "Культурно-досуговый комплекс муниципального образования "Котлас"</t>
  </si>
  <si>
    <t>ПРИЛОЖЕНИЕ № 7</t>
  </si>
  <si>
    <t>к постановлению администрации городского округа "Котлас"</t>
  </si>
  <si>
    <t>1.5. Муниципальный конкурс  "Лучший в индустрии туризма"</t>
  </si>
  <si>
    <t>от " 24 " ноября 2020 г. № 2258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</si>
</sst>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164" fontId="8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0" fillId="0" borderId="3" xfId="0" applyFont="1" applyBorder="1" applyAlignment="1"/>
    <xf numFmtId="0" fontId="0" fillId="0" borderId="4" xfId="0" applyFont="1" applyBorder="1" applyAlignment="1"/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50" zoomScaleNormal="50" workbookViewId="0">
      <selection activeCell="I3" sqref="I3:J3"/>
    </sheetView>
  </sheetViews>
  <sheetFormatPr defaultColWidth="9.125" defaultRowHeight="15" x14ac:dyDescent="0.25"/>
  <cols>
    <col min="1" max="1" width="47" style="4" customWidth="1"/>
    <col min="2" max="2" width="34.125" style="4" customWidth="1"/>
    <col min="3" max="3" width="26.375" style="4" customWidth="1"/>
    <col min="4" max="4" width="18.875" style="4" customWidth="1"/>
    <col min="5" max="6" width="19.75" style="4" customWidth="1"/>
    <col min="7" max="7" width="20.375" style="4" customWidth="1"/>
    <col min="8" max="8" width="22.875" style="4" customWidth="1"/>
    <col min="9" max="9" width="22.75" style="4" customWidth="1"/>
    <col min="10" max="10" width="47.125" style="4" customWidth="1"/>
    <col min="11" max="16384" width="9.125" style="4"/>
  </cols>
  <sheetData>
    <row r="1" spans="1:10" ht="22.5" customHeight="1" x14ac:dyDescent="0.25">
      <c r="A1" s="1"/>
      <c r="B1" s="1"/>
      <c r="C1" s="1"/>
      <c r="D1" s="1"/>
      <c r="E1" s="1"/>
      <c r="F1" s="1"/>
      <c r="G1" s="1"/>
      <c r="H1" s="2"/>
      <c r="I1" s="24" t="s">
        <v>51</v>
      </c>
      <c r="J1" s="25"/>
    </row>
    <row r="2" spans="1:10" ht="48" customHeight="1" x14ac:dyDescent="0.25">
      <c r="A2" s="1"/>
      <c r="B2" s="1"/>
      <c r="C2" s="1"/>
      <c r="D2" s="1"/>
      <c r="E2" s="1"/>
      <c r="F2" s="1"/>
      <c r="G2" s="1"/>
      <c r="H2" s="2"/>
      <c r="I2" s="24" t="s">
        <v>52</v>
      </c>
      <c r="J2" s="25"/>
    </row>
    <row r="3" spans="1:10" ht="22.5" customHeight="1" x14ac:dyDescent="0.25">
      <c r="A3" s="1"/>
      <c r="B3" s="1"/>
      <c r="C3" s="1"/>
      <c r="D3" s="1"/>
      <c r="E3" s="1"/>
      <c r="F3" s="1"/>
      <c r="G3" s="1"/>
      <c r="H3" s="2"/>
      <c r="I3" s="24" t="s">
        <v>54</v>
      </c>
      <c r="J3" s="25"/>
    </row>
    <row r="4" spans="1:10" ht="22.5" customHeight="1" x14ac:dyDescent="0.25">
      <c r="A4" s="1"/>
      <c r="B4" s="1"/>
      <c r="C4" s="1"/>
      <c r="D4" s="1"/>
      <c r="E4" s="1"/>
      <c r="F4" s="1"/>
      <c r="G4" s="1"/>
      <c r="H4" s="2"/>
      <c r="I4" s="19"/>
      <c r="J4" s="20"/>
    </row>
    <row r="5" spans="1:10" ht="22.5" customHeight="1" x14ac:dyDescent="0.25">
      <c r="A5" s="1"/>
      <c r="B5" s="1"/>
      <c r="C5" s="1"/>
      <c r="D5" s="1"/>
      <c r="E5" s="1"/>
      <c r="F5" s="1"/>
      <c r="G5" s="1"/>
      <c r="H5" s="2"/>
      <c r="I5" s="24" t="s">
        <v>30</v>
      </c>
      <c r="J5" s="25"/>
    </row>
    <row r="6" spans="1:10" ht="44.25" customHeight="1" x14ac:dyDescent="0.35">
      <c r="A6" s="1"/>
      <c r="B6" s="1"/>
      <c r="C6" s="1"/>
      <c r="D6" s="1"/>
      <c r="E6" s="1"/>
      <c r="F6" s="1"/>
      <c r="G6" s="1"/>
      <c r="H6" s="2"/>
      <c r="I6" s="34" t="s">
        <v>38</v>
      </c>
      <c r="J6" s="35"/>
    </row>
    <row r="7" spans="1:10" ht="34.5" customHeight="1" x14ac:dyDescent="0.35">
      <c r="A7" s="1"/>
      <c r="B7" s="1"/>
      <c r="C7" s="1"/>
      <c r="D7" s="1"/>
      <c r="E7" s="1"/>
      <c r="F7" s="1"/>
      <c r="G7" s="1"/>
      <c r="H7" s="2"/>
      <c r="I7" s="8"/>
      <c r="J7" s="9"/>
    </row>
    <row r="8" spans="1:10" ht="30" customHeight="1" x14ac:dyDescent="0.25">
      <c r="A8" s="32" t="s">
        <v>39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ht="28.5" customHeight="1" x14ac:dyDescent="0.25">
      <c r="A9" s="32" t="s">
        <v>40</v>
      </c>
      <c r="B9" s="33"/>
      <c r="C9" s="33"/>
      <c r="D9" s="33"/>
      <c r="E9" s="33"/>
      <c r="F9" s="33"/>
      <c r="G9" s="33"/>
      <c r="H9" s="33"/>
      <c r="I9" s="33"/>
      <c r="J9" s="33"/>
    </row>
    <row r="10" spans="1:10" ht="28.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s="5" customFormat="1" ht="24.75" customHeight="1" x14ac:dyDescent="0.25">
      <c r="A11" s="42" t="s">
        <v>0</v>
      </c>
      <c r="B11" s="42" t="s">
        <v>1</v>
      </c>
      <c r="C11" s="42" t="s">
        <v>2</v>
      </c>
      <c r="D11" s="41" t="s">
        <v>4</v>
      </c>
      <c r="E11" s="41"/>
      <c r="F11" s="41"/>
      <c r="G11" s="41"/>
      <c r="H11" s="41"/>
      <c r="I11" s="41"/>
      <c r="J11" s="42" t="s">
        <v>5</v>
      </c>
    </row>
    <row r="12" spans="1:10" s="5" customFormat="1" ht="22.5" customHeight="1" x14ac:dyDescent="0.25">
      <c r="A12" s="43"/>
      <c r="B12" s="43"/>
      <c r="C12" s="42"/>
      <c r="D12" s="11" t="s">
        <v>3</v>
      </c>
      <c r="E12" s="11">
        <v>2019</v>
      </c>
      <c r="F12" s="11">
        <v>2020</v>
      </c>
      <c r="G12" s="11">
        <v>2021</v>
      </c>
      <c r="H12" s="11">
        <v>2022</v>
      </c>
      <c r="I12" s="11">
        <v>2023</v>
      </c>
      <c r="J12" s="44"/>
    </row>
    <row r="13" spans="1:10" ht="18.75" customHeight="1" x14ac:dyDescent="0.25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11</v>
      </c>
    </row>
    <row r="14" spans="1:10" ht="28.5" customHeight="1" x14ac:dyDescent="0.25">
      <c r="A14" s="40" t="s">
        <v>41</v>
      </c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74.25" customHeight="1" x14ac:dyDescent="0.25">
      <c r="A15" s="36" t="s">
        <v>29</v>
      </c>
      <c r="B15" s="38" t="s">
        <v>47</v>
      </c>
      <c r="C15" s="10" t="s">
        <v>9</v>
      </c>
      <c r="D15" s="7">
        <f>E15+F15+G15+H15+I15</f>
        <v>275</v>
      </c>
      <c r="E15" s="7">
        <v>0</v>
      </c>
      <c r="F15" s="7">
        <v>175</v>
      </c>
      <c r="G15" s="7">
        <v>0</v>
      </c>
      <c r="H15" s="7">
        <v>0</v>
      </c>
      <c r="I15" s="7">
        <v>100</v>
      </c>
      <c r="J15" s="39" t="s">
        <v>42</v>
      </c>
    </row>
    <row r="16" spans="1:10" ht="79.5" customHeight="1" x14ac:dyDescent="0.25">
      <c r="A16" s="37"/>
      <c r="B16" s="38"/>
      <c r="C16" s="10" t="s">
        <v>34</v>
      </c>
      <c r="D16" s="7">
        <f>E16+F16+G16+H16+I16</f>
        <v>500</v>
      </c>
      <c r="E16" s="7">
        <v>0</v>
      </c>
      <c r="F16" s="7">
        <v>500</v>
      </c>
      <c r="G16" s="7">
        <v>0</v>
      </c>
      <c r="H16" s="7">
        <v>0</v>
      </c>
      <c r="I16" s="7">
        <v>0</v>
      </c>
      <c r="J16" s="37"/>
    </row>
    <row r="17" spans="1:10" ht="174.75" customHeight="1" x14ac:dyDescent="0.25">
      <c r="A17" s="12" t="s">
        <v>25</v>
      </c>
      <c r="B17" s="13" t="s">
        <v>47</v>
      </c>
      <c r="C17" s="13" t="s">
        <v>9</v>
      </c>
      <c r="D17" s="14">
        <f>E17+F17+G17+H17+I17</f>
        <v>167.6</v>
      </c>
      <c r="E17" s="15">
        <v>61.3</v>
      </c>
      <c r="F17" s="18">
        <v>76.3</v>
      </c>
      <c r="G17" s="14">
        <v>0</v>
      </c>
      <c r="H17" s="14">
        <v>0</v>
      </c>
      <c r="I17" s="14">
        <v>30</v>
      </c>
      <c r="J17" s="12" t="s">
        <v>43</v>
      </c>
    </row>
    <row r="18" spans="1:10" ht="70.5" customHeight="1" x14ac:dyDescent="0.25">
      <c r="A18" s="12" t="s">
        <v>18</v>
      </c>
      <c r="B18" s="13" t="s">
        <v>10</v>
      </c>
      <c r="C18" s="13" t="s">
        <v>9</v>
      </c>
      <c r="D18" s="14">
        <f>H18+I18</f>
        <v>0</v>
      </c>
      <c r="E18" s="14">
        <v>0</v>
      </c>
      <c r="F18" s="18">
        <v>0</v>
      </c>
      <c r="G18" s="14">
        <v>0</v>
      </c>
      <c r="H18" s="14">
        <v>0</v>
      </c>
      <c r="I18" s="14">
        <v>0</v>
      </c>
      <c r="J18" s="12" t="s">
        <v>6</v>
      </c>
    </row>
    <row r="19" spans="1:10" ht="142.5" customHeight="1" x14ac:dyDescent="0.25">
      <c r="A19" s="12" t="s">
        <v>19</v>
      </c>
      <c r="B19" s="13" t="s">
        <v>47</v>
      </c>
      <c r="C19" s="13" t="s">
        <v>9</v>
      </c>
      <c r="D19" s="14">
        <f>SUM(E19:I19)</f>
        <v>78.900000000000006</v>
      </c>
      <c r="E19" s="14">
        <v>40.299999999999997</v>
      </c>
      <c r="F19" s="18">
        <v>28.6</v>
      </c>
      <c r="G19" s="14">
        <v>0</v>
      </c>
      <c r="H19" s="14">
        <v>0</v>
      </c>
      <c r="I19" s="14">
        <v>10</v>
      </c>
      <c r="J19" s="12" t="s">
        <v>14</v>
      </c>
    </row>
    <row r="20" spans="1:10" ht="180" customHeight="1" x14ac:dyDescent="0.25">
      <c r="A20" s="12" t="s">
        <v>53</v>
      </c>
      <c r="B20" s="13" t="s">
        <v>47</v>
      </c>
      <c r="C20" s="13" t="s">
        <v>9</v>
      </c>
      <c r="D20" s="14">
        <f>SUM(E20:I20)</f>
        <v>60</v>
      </c>
      <c r="E20" s="14">
        <v>30</v>
      </c>
      <c r="F20" s="18">
        <v>0</v>
      </c>
      <c r="G20" s="14">
        <v>0</v>
      </c>
      <c r="H20" s="14">
        <v>0</v>
      </c>
      <c r="I20" s="14">
        <v>30</v>
      </c>
      <c r="J20" s="12" t="s">
        <v>15</v>
      </c>
    </row>
    <row r="21" spans="1:10" ht="89.25" customHeight="1" x14ac:dyDescent="0.25">
      <c r="A21" s="12" t="s">
        <v>26</v>
      </c>
      <c r="B21" s="13" t="s">
        <v>47</v>
      </c>
      <c r="C21" s="13" t="s">
        <v>9</v>
      </c>
      <c r="D21" s="14">
        <f>SUM(E21:I21)</f>
        <v>60</v>
      </c>
      <c r="E21" s="14">
        <v>0</v>
      </c>
      <c r="F21" s="14">
        <v>0</v>
      </c>
      <c r="G21" s="14">
        <v>0</v>
      </c>
      <c r="H21" s="14">
        <v>0</v>
      </c>
      <c r="I21" s="14">
        <v>60</v>
      </c>
      <c r="J21" s="12" t="s">
        <v>20</v>
      </c>
    </row>
    <row r="22" spans="1:10" ht="31.5" customHeight="1" x14ac:dyDescent="0.25">
      <c r="A22" s="26" t="s">
        <v>46</v>
      </c>
      <c r="B22" s="27"/>
      <c r="C22" s="27"/>
      <c r="D22" s="27"/>
      <c r="E22" s="27"/>
      <c r="F22" s="27"/>
      <c r="G22" s="27"/>
      <c r="H22" s="27"/>
      <c r="I22" s="27"/>
      <c r="J22" s="27"/>
    </row>
    <row r="23" spans="1:10" ht="110.1" customHeight="1" x14ac:dyDescent="0.25">
      <c r="A23" s="12" t="s">
        <v>21</v>
      </c>
      <c r="B23" s="13" t="s">
        <v>47</v>
      </c>
      <c r="C23" s="13" t="s">
        <v>9</v>
      </c>
      <c r="D23" s="14">
        <f>SUM(E23:I23)</f>
        <v>299.39999999999998</v>
      </c>
      <c r="E23" s="14">
        <v>78.400000000000006</v>
      </c>
      <c r="F23" s="18">
        <v>21</v>
      </c>
      <c r="G23" s="14">
        <v>0</v>
      </c>
      <c r="H23" s="14">
        <v>0</v>
      </c>
      <c r="I23" s="14">
        <v>200</v>
      </c>
      <c r="J23" s="12" t="s">
        <v>44</v>
      </c>
    </row>
    <row r="24" spans="1:10" ht="154.5" customHeight="1" x14ac:dyDescent="0.25">
      <c r="A24" s="12" t="s">
        <v>22</v>
      </c>
      <c r="B24" s="13" t="s">
        <v>47</v>
      </c>
      <c r="C24" s="13" t="s">
        <v>9</v>
      </c>
      <c r="D24" s="14">
        <f>SUM(E24:I24)</f>
        <v>110</v>
      </c>
      <c r="E24" s="14">
        <v>30</v>
      </c>
      <c r="F24" s="18">
        <v>35</v>
      </c>
      <c r="G24" s="14">
        <v>0</v>
      </c>
      <c r="H24" s="14">
        <v>0</v>
      </c>
      <c r="I24" s="14">
        <v>45</v>
      </c>
      <c r="J24" s="12" t="s">
        <v>13</v>
      </c>
    </row>
    <row r="25" spans="1:10" ht="147.75" customHeight="1" x14ac:dyDescent="0.25">
      <c r="A25" s="12" t="s">
        <v>24</v>
      </c>
      <c r="B25" s="13" t="s">
        <v>47</v>
      </c>
      <c r="C25" s="13" t="s">
        <v>9</v>
      </c>
      <c r="D25" s="14">
        <f>SUM(E25:I25)</f>
        <v>127</v>
      </c>
      <c r="E25" s="14">
        <v>0</v>
      </c>
      <c r="F25" s="18">
        <v>82</v>
      </c>
      <c r="G25" s="14">
        <v>0</v>
      </c>
      <c r="H25" s="14">
        <v>0</v>
      </c>
      <c r="I25" s="14">
        <v>45</v>
      </c>
      <c r="J25" s="12" t="s">
        <v>13</v>
      </c>
    </row>
    <row r="26" spans="1:10" ht="126.75" customHeight="1" x14ac:dyDescent="0.25">
      <c r="A26" s="12" t="s">
        <v>33</v>
      </c>
      <c r="B26" s="13" t="s">
        <v>28</v>
      </c>
      <c r="C26" s="13" t="s">
        <v>9</v>
      </c>
      <c r="D26" s="14">
        <f>SUM(E26:I26)</f>
        <v>42.9</v>
      </c>
      <c r="E26" s="14">
        <v>42.9</v>
      </c>
      <c r="F26" s="14">
        <v>0</v>
      </c>
      <c r="G26" s="14">
        <v>0</v>
      </c>
      <c r="H26" s="14">
        <v>0</v>
      </c>
      <c r="I26" s="14">
        <v>0</v>
      </c>
      <c r="J26" s="12" t="s">
        <v>31</v>
      </c>
    </row>
    <row r="27" spans="1:10" ht="29.25" customHeight="1" x14ac:dyDescent="0.35">
      <c r="A27" s="21" t="s">
        <v>35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 ht="149.25" customHeight="1" x14ac:dyDescent="0.25">
      <c r="A28" s="12" t="s">
        <v>16</v>
      </c>
      <c r="B28" s="13" t="s">
        <v>47</v>
      </c>
      <c r="C28" s="13" t="s">
        <v>9</v>
      </c>
      <c r="D28" s="14">
        <f>SUM(E28:I28)</f>
        <v>50</v>
      </c>
      <c r="E28" s="14">
        <v>0</v>
      </c>
      <c r="F28" s="14">
        <v>0</v>
      </c>
      <c r="G28" s="14">
        <v>0</v>
      </c>
      <c r="H28" s="14">
        <v>0</v>
      </c>
      <c r="I28" s="14">
        <v>50</v>
      </c>
      <c r="J28" s="12" t="s">
        <v>12</v>
      </c>
    </row>
    <row r="29" spans="1:10" ht="98.25" customHeight="1" x14ac:dyDescent="0.25">
      <c r="A29" s="12" t="s">
        <v>17</v>
      </c>
      <c r="B29" s="13" t="s">
        <v>47</v>
      </c>
      <c r="C29" s="13" t="s">
        <v>9</v>
      </c>
      <c r="D29" s="14">
        <f>SUM(E29:I29)</f>
        <v>250</v>
      </c>
      <c r="E29" s="14">
        <v>0</v>
      </c>
      <c r="F29" s="14">
        <v>0</v>
      </c>
      <c r="G29" s="14">
        <v>0</v>
      </c>
      <c r="H29" s="14">
        <v>0</v>
      </c>
      <c r="I29" s="14">
        <v>250</v>
      </c>
      <c r="J29" s="12" t="s">
        <v>27</v>
      </c>
    </row>
    <row r="30" spans="1:10" ht="26.25" customHeight="1" x14ac:dyDescent="0.25">
      <c r="A30" s="26" t="s">
        <v>36</v>
      </c>
      <c r="B30" s="27"/>
      <c r="C30" s="27"/>
      <c r="D30" s="27"/>
      <c r="E30" s="27"/>
      <c r="F30" s="27"/>
      <c r="G30" s="27"/>
      <c r="H30" s="27"/>
      <c r="I30" s="27"/>
      <c r="J30" s="27"/>
    </row>
    <row r="31" spans="1:10" ht="89.25" customHeight="1" x14ac:dyDescent="0.25">
      <c r="A31" s="12" t="s">
        <v>7</v>
      </c>
      <c r="B31" s="13" t="s">
        <v>28</v>
      </c>
      <c r="C31" s="13" t="s">
        <v>9</v>
      </c>
      <c r="D31" s="14">
        <f>SUM(E31:I31)</f>
        <v>262.10000000000002</v>
      </c>
      <c r="E31" s="14">
        <v>60</v>
      </c>
      <c r="F31" s="14">
        <v>102.1</v>
      </c>
      <c r="G31" s="14">
        <v>0</v>
      </c>
      <c r="H31" s="14">
        <v>0</v>
      </c>
      <c r="I31" s="14">
        <v>100</v>
      </c>
      <c r="J31" s="12" t="s">
        <v>11</v>
      </c>
    </row>
    <row r="32" spans="1:10" ht="181.5" customHeight="1" x14ac:dyDescent="0.25">
      <c r="A32" s="12" t="s">
        <v>23</v>
      </c>
      <c r="B32" s="13" t="s">
        <v>49</v>
      </c>
      <c r="C32" s="13" t="s">
        <v>9</v>
      </c>
      <c r="D32" s="14">
        <f>SUM(E32:I32)</f>
        <v>20</v>
      </c>
      <c r="E32" s="14">
        <v>0</v>
      </c>
      <c r="F32" s="14">
        <v>0</v>
      </c>
      <c r="G32" s="14">
        <v>0</v>
      </c>
      <c r="H32" s="14">
        <v>0</v>
      </c>
      <c r="I32" s="14">
        <v>20</v>
      </c>
      <c r="J32" s="12" t="s">
        <v>32</v>
      </c>
    </row>
    <row r="33" spans="1:10" ht="25.5" customHeight="1" x14ac:dyDescent="0.25">
      <c r="A33" s="21" t="s">
        <v>37</v>
      </c>
      <c r="B33" s="23"/>
      <c r="C33" s="23"/>
      <c r="D33" s="23"/>
      <c r="E33" s="23"/>
      <c r="F33" s="23"/>
      <c r="G33" s="23"/>
      <c r="H33" s="23"/>
      <c r="I33" s="23"/>
      <c r="J33" s="23"/>
    </row>
    <row r="34" spans="1:10" s="6" customFormat="1" ht="386.25" customHeight="1" x14ac:dyDescent="0.25">
      <c r="A34" s="12" t="s">
        <v>45</v>
      </c>
      <c r="B34" s="13" t="s">
        <v>50</v>
      </c>
      <c r="C34" s="13" t="s">
        <v>9</v>
      </c>
      <c r="D34" s="14">
        <v>488.4</v>
      </c>
      <c r="E34" s="14">
        <v>0</v>
      </c>
      <c r="F34" s="14">
        <v>488.4</v>
      </c>
      <c r="G34" s="14">
        <v>0</v>
      </c>
      <c r="H34" s="14">
        <v>0</v>
      </c>
      <c r="I34" s="14">
        <v>0</v>
      </c>
      <c r="J34" s="12" t="s">
        <v>48</v>
      </c>
    </row>
    <row r="35" spans="1:10" s="6" customFormat="1" ht="35.25" customHeight="1" x14ac:dyDescent="0.25">
      <c r="A35" s="21" t="s">
        <v>8</v>
      </c>
      <c r="B35" s="22"/>
      <c r="C35" s="16" t="s">
        <v>3</v>
      </c>
      <c r="D35" s="17">
        <f>E35+F35+G35+H35+I35</f>
        <v>2791.3</v>
      </c>
      <c r="E35" s="17">
        <f>E36+E37</f>
        <v>342.9</v>
      </c>
      <c r="F35" s="17">
        <f t="shared" ref="F35:I35" si="0">F36+F37</f>
        <v>1508.4</v>
      </c>
      <c r="G35" s="17">
        <f t="shared" si="0"/>
        <v>0</v>
      </c>
      <c r="H35" s="17">
        <f t="shared" si="0"/>
        <v>0</v>
      </c>
      <c r="I35" s="17">
        <f t="shared" si="0"/>
        <v>940</v>
      </c>
      <c r="J35" s="29"/>
    </row>
    <row r="36" spans="1:10" ht="36" customHeight="1" x14ac:dyDescent="0.25">
      <c r="A36" s="22"/>
      <c r="B36" s="22"/>
      <c r="C36" s="16" t="s">
        <v>9</v>
      </c>
      <c r="D36" s="17">
        <f>E36+F36+G36+H36+I36</f>
        <v>2291.3000000000002</v>
      </c>
      <c r="E36" s="17">
        <f>E15+E17+E18+E19+E20+E21+E23+E24+E25+E26+E28+E29+E31+E32</f>
        <v>342.9</v>
      </c>
      <c r="F36" s="17">
        <f>F15+F17+F18+F19+F20+F21+F23+F24+F25+F26+F28+F29+F31+F32+F34</f>
        <v>1008.4</v>
      </c>
      <c r="G36" s="17">
        <f>G15+G17+G18+G19+G20+G21+G23+G24+G25+G26+G28+G29+G31+G32</f>
        <v>0</v>
      </c>
      <c r="H36" s="17">
        <f>H15+H17+H18+H19+H20+H21+H23+H24+H25+H26+H28+H29+H31+H32</f>
        <v>0</v>
      </c>
      <c r="I36" s="17">
        <f>I15+I17+I18+I19+I20+I21+I23+I24+I25+I26+I28+I29+I31+I32</f>
        <v>940</v>
      </c>
      <c r="J36" s="30"/>
    </row>
    <row r="37" spans="1:10" ht="35.25" customHeight="1" x14ac:dyDescent="0.25">
      <c r="A37" s="22"/>
      <c r="B37" s="22"/>
      <c r="C37" s="16" t="s">
        <v>34</v>
      </c>
      <c r="D37" s="17">
        <f>E37+F37+G37+H37+I37</f>
        <v>500</v>
      </c>
      <c r="E37" s="17">
        <f>E16</f>
        <v>0</v>
      </c>
      <c r="F37" s="17">
        <f t="shared" ref="F37:I37" si="1">F16</f>
        <v>500</v>
      </c>
      <c r="G37" s="17">
        <f t="shared" si="1"/>
        <v>0</v>
      </c>
      <c r="H37" s="17">
        <f t="shared" si="1"/>
        <v>0</v>
      </c>
      <c r="I37" s="17">
        <f t="shared" si="1"/>
        <v>0</v>
      </c>
      <c r="J37" s="31"/>
    </row>
  </sheetData>
  <mergeCells count="22">
    <mergeCell ref="B11:B12"/>
    <mergeCell ref="J11:J12"/>
    <mergeCell ref="C11:C12"/>
    <mergeCell ref="I5:J5"/>
    <mergeCell ref="I2:J2"/>
    <mergeCell ref="I3:J3"/>
    <mergeCell ref="A35:B37"/>
    <mergeCell ref="A33:J33"/>
    <mergeCell ref="I1:J1"/>
    <mergeCell ref="A30:J30"/>
    <mergeCell ref="A27:J27"/>
    <mergeCell ref="A22:J22"/>
    <mergeCell ref="J35:J37"/>
    <mergeCell ref="A9:J9"/>
    <mergeCell ref="I6:J6"/>
    <mergeCell ref="A8:J8"/>
    <mergeCell ref="A15:A16"/>
    <mergeCell ref="B15:B16"/>
    <mergeCell ref="J15:J16"/>
    <mergeCell ref="A14:J14"/>
    <mergeCell ref="D11:I11"/>
    <mergeCell ref="A11:A12"/>
  </mergeCells>
  <phoneticPr fontId="0" type="noConversion"/>
  <pageMargins left="0.59055118110236227" right="0.39370078740157483" top="0.78740157480314965" bottom="0.59055118110236227" header="0.15748031496062992" footer="0.15748031496062992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2019-01-10T13:18:03Z</cp:lastPrinted>
  <dcterms:created xsi:type="dcterms:W3CDTF">2006-09-28T05:33:49Z</dcterms:created>
  <dcterms:modified xsi:type="dcterms:W3CDTF">2020-11-25T06:50:41Z</dcterms:modified>
</cp:coreProperties>
</file>