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OLE_LINK1" localSheetId="0">Лист1!#REF!</definedName>
    <definedName name="_xlnm.Print_Titles" localSheetId="0">Лист1!$13:$13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1" l="1"/>
  <c r="D38" i="1"/>
  <c r="D36" i="1"/>
  <c r="G41" i="1"/>
  <c r="F41" i="1"/>
  <c r="G42" i="1"/>
  <c r="H41" i="1" l="1"/>
  <c r="I41" i="1"/>
  <c r="E41" i="1"/>
  <c r="D41" i="1" l="1"/>
  <c r="F42" i="1"/>
  <c r="F40" i="1" s="1"/>
  <c r="H42" i="1"/>
  <c r="I42" i="1"/>
  <c r="E42" i="1"/>
  <c r="D16" i="1"/>
  <c r="D42" i="1" l="1"/>
  <c r="G40" i="1"/>
  <c r="H40" i="1"/>
  <c r="I40" i="1"/>
  <c r="E40" i="1"/>
  <c r="D28" i="1"/>
  <c r="D40" i="1" l="1"/>
  <c r="D17" i="1"/>
  <c r="D15" i="1"/>
  <c r="D34" i="1"/>
  <c r="D33" i="1"/>
  <c r="D31" i="1"/>
  <c r="D30" i="1"/>
  <c r="D27" i="1"/>
  <c r="D26" i="1"/>
  <c r="D25" i="1"/>
  <c r="D21" i="1"/>
  <c r="D20" i="1"/>
  <c r="D19" i="1"/>
  <c r="D18" i="1"/>
</calcChain>
</file>

<file path=xl/sharedStrings.xml><?xml version="1.0" encoding="utf-8"?>
<sst xmlns="http://schemas.openxmlformats.org/spreadsheetml/2006/main" count="100" uniqueCount="65">
  <si>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</si>
  <si>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</si>
  <si>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</si>
  <si>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</si>
  <si>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</si>
  <si>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</si>
  <si>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</si>
  <si>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</si>
  <si>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</si>
  <si>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</si>
  <si>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МУК «Котласский краеведческий музей"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</si>
  <si>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</si>
  <si>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</si>
  <si>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</si>
  <si>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</si>
  <si>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</si>
  <si>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</si>
  <si>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</si>
  <si>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</si>
  <si>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</si>
  <si>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</si>
  <si>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</si>
  <si>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</si>
  <si>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</si>
  <si>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</si>
  <si>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1.2. Издание 
рекламно-
иформационной печатной, сувенирной 
продукции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</si>
  <si>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</si>
  <si>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</si>
  <si>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</si>
  <si>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</si>
  <si>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</si>
  <si>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</si>
  <si>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</si>
  <si>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</si>
  <si>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</si>
  <si>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</si>
  <si>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</si>
  <si>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>5. Предоставление субсидий на выполнение муниципального задания для учреждений культуры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</si>
  <si>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</si>
  <si>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</si>
  <si>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муниципальной программы городского округа Архангельской области "Котлас" "Реализация приоритетных направлений в социальной сфере на 2019-2023 годы"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</si>
  <si>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</si>
  <si>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</si>
  <si>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</si>
  <si>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</si>
  <si>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5.1.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</si>
  <si>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</si>
  <si>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</si>
  <si>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</si>
  <si>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</si>
  <si>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</si>
  <si>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</si>
  <si>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</si>
  <si>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</si>
  <si>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</si>
  <si>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6. Укрепление материально-технической базы подведомственных учреждений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</si>
  <si>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</si>
  <si>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6.1.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</si>
  <si>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>Улучшение качества предоставляемых услуг учреждением культуры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</si>
  <si>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</si>
  <si>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</si>
  <si>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>к постановлению администрации городского округа "Котлас"</t>
  </si>
  <si>
    <t xml:space="preserve">6.2 Приобретение арт-объектов звероящеров для создания интерактивного тематического музейного пространства "В мире звероящеров" </t>
  </si>
  <si>
    <t>ПРИЛОЖЕНИЕ № 6</t>
  </si>
  <si>
    <r>
      <t xml:space="preserve">от </t>
    </r>
    <r>
      <rPr>
        <u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28 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октября</t>
    </r>
    <r>
      <rPr>
        <sz val="12"/>
        <color indexed="8"/>
        <rFont val="Times New Roman"/>
        <family val="1"/>
        <charset val="204"/>
      </rPr>
      <t xml:space="preserve"> 2021 г. № </t>
    </r>
    <r>
      <rPr>
        <sz val="12"/>
        <color rgb="FF000000"/>
        <rFont val="Times New Roman"/>
        <family val="1"/>
        <charset val="204"/>
      </rPr>
      <t>2290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</si>
</sst>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4" fillId="2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164" fontId="10" fillId="2" borderId="1" xfId="0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/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9" fillId="0" borderId="3" xfId="0" applyFont="1" applyBorder="1" applyAlignment="1"/>
    <xf numFmtId="0" fontId="9" fillId="0" borderId="4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topLeftCell="B1" zoomScale="70" zoomScaleNormal="70" workbookViewId="0">
      <selection activeCell="I3" sqref="I3:J3"/>
    </sheetView>
  </sheetViews>
  <sheetFormatPr defaultColWidth="9.140625" defaultRowHeight="15" x14ac:dyDescent="0.25"/>
  <cols>
    <col min="1" max="1" width="47" style="1" customWidth="1"/>
    <col min="2" max="2" width="34.140625" style="1" customWidth="1"/>
    <col min="3" max="3" width="26.42578125" style="1" customWidth="1"/>
    <col min="4" max="5" width="14.28515625" style="1" customWidth="1"/>
    <col min="6" max="6" width="14.5703125" style="1" customWidth="1"/>
    <col min="7" max="7" width="14" style="6" customWidth="1"/>
    <col min="8" max="8" width="16" style="1" customWidth="1"/>
    <col min="9" max="9" width="15.140625" style="1" customWidth="1"/>
    <col min="10" max="10" width="47.140625" style="1" customWidth="1"/>
    <col min="11" max="16384" width="9.140625" style="1"/>
  </cols>
  <sheetData>
    <row r="1" spans="1:10" ht="20.25" customHeight="1" x14ac:dyDescent="0.25">
      <c r="A1" s="8"/>
      <c r="B1" s="8"/>
      <c r="C1" s="8"/>
      <c r="D1" s="8"/>
      <c r="E1" s="8"/>
      <c r="F1" s="8"/>
      <c r="G1" s="9"/>
      <c r="H1" s="10"/>
      <c r="I1" s="51" t="s">
        <v>63</v>
      </c>
      <c r="J1" s="52"/>
    </row>
    <row r="2" spans="1:10" ht="22.5" customHeight="1" x14ac:dyDescent="0.25">
      <c r="A2" s="8"/>
      <c r="B2" s="8"/>
      <c r="C2" s="8"/>
      <c r="D2" s="8"/>
      <c r="E2" s="8"/>
      <c r="F2" s="8"/>
      <c r="G2" s="9"/>
      <c r="H2" s="10"/>
      <c r="I2" s="51" t="s">
        <v>61</v>
      </c>
      <c r="J2" s="58"/>
    </row>
    <row r="3" spans="1:10" ht="22.5" customHeight="1" x14ac:dyDescent="0.25">
      <c r="A3" s="8"/>
      <c r="B3" s="8"/>
      <c r="C3" s="8"/>
      <c r="D3" s="8"/>
      <c r="E3" s="8"/>
      <c r="F3" s="8"/>
      <c r="G3" s="9"/>
      <c r="H3" s="10"/>
      <c r="I3" s="51" t="s">
        <v>64</v>
      </c>
      <c r="J3" s="58"/>
    </row>
    <row r="4" spans="1:10" ht="22.5" customHeight="1" x14ac:dyDescent="0.25">
      <c r="A4" s="8"/>
      <c r="B4" s="8"/>
      <c r="C4" s="8"/>
      <c r="D4" s="8"/>
      <c r="E4" s="8"/>
      <c r="F4" s="8"/>
      <c r="G4" s="9"/>
      <c r="H4" s="10"/>
      <c r="I4" s="27"/>
      <c r="J4" s="28"/>
    </row>
    <row r="5" spans="1:10" ht="20.25" customHeight="1" x14ac:dyDescent="0.25">
      <c r="A5" s="8"/>
      <c r="B5" s="8"/>
      <c r="C5" s="8"/>
      <c r="D5" s="8"/>
      <c r="E5" s="8"/>
      <c r="F5" s="8"/>
      <c r="G5" s="9"/>
      <c r="H5" s="10"/>
      <c r="I5" s="51" t="s">
        <v>30</v>
      </c>
      <c r="J5" s="58"/>
    </row>
    <row r="6" spans="1:10" ht="31.5" customHeight="1" x14ac:dyDescent="0.25">
      <c r="A6" s="8"/>
      <c r="B6" s="8"/>
      <c r="C6" s="8"/>
      <c r="D6" s="8"/>
      <c r="E6" s="8"/>
      <c r="F6" s="8"/>
      <c r="G6" s="9"/>
      <c r="H6" s="10"/>
      <c r="I6" s="55" t="s">
        <v>38</v>
      </c>
      <c r="J6" s="56"/>
    </row>
    <row r="7" spans="1:10" ht="39.75" customHeight="1" x14ac:dyDescent="0.25">
      <c r="A7" s="8"/>
      <c r="B7" s="8"/>
      <c r="C7" s="8"/>
      <c r="D7" s="8"/>
      <c r="E7" s="8"/>
      <c r="F7" s="8"/>
      <c r="G7" s="9"/>
      <c r="H7" s="10"/>
      <c r="I7" s="11"/>
      <c r="J7" s="12"/>
    </row>
    <row r="8" spans="1:10" ht="17.25" customHeight="1" x14ac:dyDescent="0.25">
      <c r="A8" s="53" t="s">
        <v>39</v>
      </c>
      <c r="B8" s="53"/>
      <c r="C8" s="53"/>
      <c r="D8" s="53"/>
      <c r="E8" s="53"/>
      <c r="F8" s="53"/>
      <c r="G8" s="53"/>
      <c r="H8" s="53"/>
      <c r="I8" s="53"/>
      <c r="J8" s="53"/>
    </row>
    <row r="9" spans="1:10" ht="18.75" customHeight="1" x14ac:dyDescent="0.25">
      <c r="A9" s="53" t="s">
        <v>40</v>
      </c>
      <c r="B9" s="54"/>
      <c r="C9" s="54"/>
      <c r="D9" s="54"/>
      <c r="E9" s="54"/>
      <c r="F9" s="54"/>
      <c r="G9" s="54"/>
      <c r="H9" s="54"/>
      <c r="I9" s="54"/>
      <c r="J9" s="54"/>
    </row>
    <row r="10" spans="1:10" ht="16.5" customHeight="1" x14ac:dyDescent="0.25">
      <c r="A10" s="13"/>
      <c r="B10" s="13"/>
      <c r="C10" s="13"/>
      <c r="D10" s="13"/>
      <c r="E10" s="13"/>
      <c r="F10" s="13"/>
      <c r="G10" s="14"/>
      <c r="H10" s="13"/>
      <c r="I10" s="13"/>
      <c r="J10" s="13"/>
    </row>
    <row r="11" spans="1:10" s="2" customFormat="1" ht="24.75" customHeight="1" x14ac:dyDescent="0.25">
      <c r="A11" s="48" t="s">
        <v>0</v>
      </c>
      <c r="B11" s="48" t="s">
        <v>1</v>
      </c>
      <c r="C11" s="48" t="s">
        <v>2</v>
      </c>
      <c r="D11" s="57" t="s">
        <v>4</v>
      </c>
      <c r="E11" s="57"/>
      <c r="F11" s="57"/>
      <c r="G11" s="57"/>
      <c r="H11" s="57"/>
      <c r="I11" s="57"/>
      <c r="J11" s="48" t="s">
        <v>5</v>
      </c>
    </row>
    <row r="12" spans="1:10" s="2" customFormat="1" ht="22.5" customHeight="1" x14ac:dyDescent="0.25">
      <c r="A12" s="49"/>
      <c r="B12" s="49"/>
      <c r="C12" s="48"/>
      <c r="D12" s="7" t="s">
        <v>3</v>
      </c>
      <c r="E12" s="7">
        <v>2019</v>
      </c>
      <c r="F12" s="7">
        <v>2020</v>
      </c>
      <c r="G12" s="4">
        <v>2021</v>
      </c>
      <c r="H12" s="7">
        <v>2022</v>
      </c>
      <c r="I12" s="7">
        <v>2023</v>
      </c>
      <c r="J12" s="50"/>
    </row>
    <row r="13" spans="1:10" ht="18.75" customHeight="1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4">
        <v>7</v>
      </c>
      <c r="H13" s="7">
        <v>8</v>
      </c>
      <c r="I13" s="7">
        <v>9</v>
      </c>
      <c r="J13" s="7">
        <v>11</v>
      </c>
    </row>
    <row r="14" spans="1:10" ht="22.5" customHeight="1" x14ac:dyDescent="0.25">
      <c r="A14" s="37" t="s">
        <v>41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27.75" customHeight="1" x14ac:dyDescent="0.25">
      <c r="A15" s="30" t="s">
        <v>29</v>
      </c>
      <c r="B15" s="32" t="s">
        <v>53</v>
      </c>
      <c r="C15" s="15" t="s">
        <v>9</v>
      </c>
      <c r="D15" s="16">
        <f>E15+F15+G15+H15+I15</f>
        <v>175</v>
      </c>
      <c r="E15" s="16">
        <v>0</v>
      </c>
      <c r="F15" s="16">
        <v>175</v>
      </c>
      <c r="G15" s="17">
        <v>0</v>
      </c>
      <c r="H15" s="16">
        <v>0</v>
      </c>
      <c r="I15" s="16">
        <v>0</v>
      </c>
      <c r="J15" s="33" t="s">
        <v>42</v>
      </c>
    </row>
    <row r="16" spans="1:10" ht="25.5" customHeight="1" x14ac:dyDescent="0.25">
      <c r="A16" s="31"/>
      <c r="B16" s="32"/>
      <c r="C16" s="15" t="s">
        <v>34</v>
      </c>
      <c r="D16" s="16">
        <f>E16+F16+G16+H16+I16</f>
        <v>500</v>
      </c>
      <c r="E16" s="16">
        <v>0</v>
      </c>
      <c r="F16" s="16">
        <v>500</v>
      </c>
      <c r="G16" s="17">
        <v>0</v>
      </c>
      <c r="H16" s="16">
        <v>0</v>
      </c>
      <c r="I16" s="16">
        <v>0</v>
      </c>
      <c r="J16" s="31"/>
    </row>
    <row r="17" spans="1:10" ht="73.5" customHeight="1" x14ac:dyDescent="0.25">
      <c r="A17" s="18" t="s">
        <v>25</v>
      </c>
      <c r="B17" s="19" t="s">
        <v>53</v>
      </c>
      <c r="C17" s="19" t="s">
        <v>9</v>
      </c>
      <c r="D17" s="20">
        <f>E17+F17+G17+H17+I17</f>
        <v>143.6</v>
      </c>
      <c r="E17" s="21">
        <v>61.3</v>
      </c>
      <c r="F17" s="22">
        <v>76.3</v>
      </c>
      <c r="G17" s="22">
        <v>6</v>
      </c>
      <c r="H17" s="20">
        <v>0</v>
      </c>
      <c r="I17" s="20">
        <v>0</v>
      </c>
      <c r="J17" s="18" t="s">
        <v>43</v>
      </c>
    </row>
    <row r="18" spans="1:10" ht="37.5" customHeight="1" x14ac:dyDescent="0.25">
      <c r="A18" s="18" t="s">
        <v>18</v>
      </c>
      <c r="B18" s="19" t="s">
        <v>10</v>
      </c>
      <c r="C18" s="19" t="s">
        <v>9</v>
      </c>
      <c r="D18" s="20">
        <f>H18+I18</f>
        <v>0</v>
      </c>
      <c r="E18" s="20">
        <v>0</v>
      </c>
      <c r="F18" s="22">
        <v>0</v>
      </c>
      <c r="G18" s="22">
        <v>0</v>
      </c>
      <c r="H18" s="20">
        <v>0</v>
      </c>
      <c r="I18" s="20">
        <v>0</v>
      </c>
      <c r="J18" s="18" t="s">
        <v>6</v>
      </c>
    </row>
    <row r="19" spans="1:10" ht="63.75" customHeight="1" x14ac:dyDescent="0.25">
      <c r="A19" s="18" t="s">
        <v>19</v>
      </c>
      <c r="B19" s="19" t="s">
        <v>53</v>
      </c>
      <c r="C19" s="19" t="s">
        <v>9</v>
      </c>
      <c r="D19" s="20">
        <f>SUM(E19:I19)</f>
        <v>68.900000000000006</v>
      </c>
      <c r="E19" s="20">
        <v>40.299999999999997</v>
      </c>
      <c r="F19" s="22">
        <v>28.6</v>
      </c>
      <c r="G19" s="22">
        <v>0</v>
      </c>
      <c r="H19" s="20">
        <v>0</v>
      </c>
      <c r="I19" s="20">
        <v>0</v>
      </c>
      <c r="J19" s="18" t="s">
        <v>14</v>
      </c>
    </row>
    <row r="20" spans="1:10" ht="69.75" customHeight="1" x14ac:dyDescent="0.25">
      <c r="A20" s="18" t="s">
        <v>48</v>
      </c>
      <c r="B20" s="19" t="s">
        <v>53</v>
      </c>
      <c r="C20" s="19" t="s">
        <v>9</v>
      </c>
      <c r="D20" s="20">
        <f>SUM(E20:I20)</f>
        <v>30</v>
      </c>
      <c r="E20" s="20">
        <v>30</v>
      </c>
      <c r="F20" s="22">
        <v>0</v>
      </c>
      <c r="G20" s="22">
        <v>0</v>
      </c>
      <c r="H20" s="20">
        <v>0</v>
      </c>
      <c r="I20" s="20">
        <v>0</v>
      </c>
      <c r="J20" s="18" t="s">
        <v>15</v>
      </c>
    </row>
    <row r="21" spans="1:10" ht="39" customHeight="1" x14ac:dyDescent="0.25">
      <c r="A21" s="18" t="s">
        <v>26</v>
      </c>
      <c r="B21" s="19" t="s">
        <v>53</v>
      </c>
      <c r="C21" s="19" t="s">
        <v>9</v>
      </c>
      <c r="D21" s="20">
        <f>SUM(E21:I21)</f>
        <v>0</v>
      </c>
      <c r="E21" s="20">
        <v>0</v>
      </c>
      <c r="F21" s="20">
        <v>0</v>
      </c>
      <c r="G21" s="22">
        <v>0</v>
      </c>
      <c r="H21" s="20">
        <v>0</v>
      </c>
      <c r="I21" s="20">
        <v>0</v>
      </c>
      <c r="J21" s="18" t="s">
        <v>20</v>
      </c>
    </row>
    <row r="22" spans="1:10" ht="83.25" customHeight="1" x14ac:dyDescent="0.25">
      <c r="A22" s="18" t="s">
        <v>49</v>
      </c>
      <c r="B22" s="19" t="s">
        <v>28</v>
      </c>
      <c r="C22" s="19" t="s">
        <v>9</v>
      </c>
      <c r="D22" s="20">
        <v>7</v>
      </c>
      <c r="E22" s="20">
        <v>0</v>
      </c>
      <c r="F22" s="20">
        <v>7</v>
      </c>
      <c r="G22" s="22">
        <v>0</v>
      </c>
      <c r="H22" s="20">
        <v>0</v>
      </c>
      <c r="I22" s="20">
        <v>0</v>
      </c>
      <c r="J22" s="18" t="s">
        <v>50</v>
      </c>
    </row>
    <row r="23" spans="1:10" ht="43.5" customHeight="1" x14ac:dyDescent="0.25">
      <c r="A23" s="18" t="s">
        <v>51</v>
      </c>
      <c r="B23" s="19" t="s">
        <v>28</v>
      </c>
      <c r="C23" s="19" t="s">
        <v>9</v>
      </c>
      <c r="D23" s="20">
        <v>10.199999999999999</v>
      </c>
      <c r="E23" s="20">
        <v>0</v>
      </c>
      <c r="F23" s="20">
        <v>10.199999999999999</v>
      </c>
      <c r="G23" s="22">
        <v>0</v>
      </c>
      <c r="H23" s="20">
        <v>0</v>
      </c>
      <c r="I23" s="20">
        <v>0</v>
      </c>
      <c r="J23" s="18" t="s">
        <v>52</v>
      </c>
    </row>
    <row r="24" spans="1:10" ht="24.75" customHeight="1" x14ac:dyDescent="0.25">
      <c r="A24" s="42" t="s">
        <v>46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0" ht="54.75" customHeight="1" x14ac:dyDescent="0.25">
      <c r="A25" s="18" t="s">
        <v>21</v>
      </c>
      <c r="B25" s="19" t="s">
        <v>53</v>
      </c>
      <c r="C25" s="19" t="s">
        <v>9</v>
      </c>
      <c r="D25" s="20">
        <f>SUM(E25:I25)</f>
        <v>99.4</v>
      </c>
      <c r="E25" s="20">
        <v>78.400000000000006</v>
      </c>
      <c r="F25" s="22">
        <v>21</v>
      </c>
      <c r="G25" s="22">
        <v>0</v>
      </c>
      <c r="H25" s="20">
        <v>0</v>
      </c>
      <c r="I25" s="20">
        <v>0</v>
      </c>
      <c r="J25" s="18" t="s">
        <v>44</v>
      </c>
    </row>
    <row r="26" spans="1:10" ht="58.5" customHeight="1" x14ac:dyDescent="0.25">
      <c r="A26" s="18" t="s">
        <v>22</v>
      </c>
      <c r="B26" s="19" t="s">
        <v>53</v>
      </c>
      <c r="C26" s="19" t="s">
        <v>9</v>
      </c>
      <c r="D26" s="20">
        <f>SUM(E26:I26)</f>
        <v>95</v>
      </c>
      <c r="E26" s="20">
        <v>30</v>
      </c>
      <c r="F26" s="22">
        <v>35</v>
      </c>
      <c r="G26" s="22">
        <v>30</v>
      </c>
      <c r="H26" s="20">
        <v>0</v>
      </c>
      <c r="I26" s="20">
        <v>0</v>
      </c>
      <c r="J26" s="18" t="s">
        <v>13</v>
      </c>
    </row>
    <row r="27" spans="1:10" ht="51.75" customHeight="1" x14ac:dyDescent="0.25">
      <c r="A27" s="18" t="s">
        <v>24</v>
      </c>
      <c r="B27" s="19" t="s">
        <v>53</v>
      </c>
      <c r="C27" s="19" t="s">
        <v>9</v>
      </c>
      <c r="D27" s="20">
        <f>SUM(E27:I27)</f>
        <v>82</v>
      </c>
      <c r="E27" s="20">
        <v>0</v>
      </c>
      <c r="F27" s="22">
        <v>82</v>
      </c>
      <c r="G27" s="22">
        <v>0</v>
      </c>
      <c r="H27" s="20">
        <v>0</v>
      </c>
      <c r="I27" s="20">
        <v>0</v>
      </c>
      <c r="J27" s="18" t="s">
        <v>13</v>
      </c>
    </row>
    <row r="28" spans="1:10" ht="42.75" customHeight="1" x14ac:dyDescent="0.25">
      <c r="A28" s="18" t="s">
        <v>33</v>
      </c>
      <c r="B28" s="19" t="s">
        <v>28</v>
      </c>
      <c r="C28" s="19" t="s">
        <v>9</v>
      </c>
      <c r="D28" s="20">
        <f>SUM(E28:I28)</f>
        <v>42.9</v>
      </c>
      <c r="E28" s="20">
        <v>42.9</v>
      </c>
      <c r="F28" s="20">
        <v>0</v>
      </c>
      <c r="G28" s="22">
        <v>0</v>
      </c>
      <c r="H28" s="20">
        <v>0</v>
      </c>
      <c r="I28" s="20">
        <v>0</v>
      </c>
      <c r="J28" s="18" t="s">
        <v>31</v>
      </c>
    </row>
    <row r="29" spans="1:10" ht="24" customHeight="1" x14ac:dyDescent="0.25">
      <c r="A29" s="39" t="s">
        <v>35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61.5" customHeight="1" x14ac:dyDescent="0.25">
      <c r="A30" s="18" t="s">
        <v>16</v>
      </c>
      <c r="B30" s="19" t="s">
        <v>53</v>
      </c>
      <c r="C30" s="19" t="s">
        <v>9</v>
      </c>
      <c r="D30" s="20">
        <f>SUM(E30:I30)</f>
        <v>0</v>
      </c>
      <c r="E30" s="20">
        <v>0</v>
      </c>
      <c r="F30" s="20">
        <v>0</v>
      </c>
      <c r="G30" s="22">
        <v>0</v>
      </c>
      <c r="H30" s="20">
        <v>0</v>
      </c>
      <c r="I30" s="20">
        <v>0</v>
      </c>
      <c r="J30" s="18" t="s">
        <v>12</v>
      </c>
    </row>
    <row r="31" spans="1:10" ht="45.75" customHeight="1" x14ac:dyDescent="0.25">
      <c r="A31" s="18" t="s">
        <v>17</v>
      </c>
      <c r="B31" s="19" t="s">
        <v>53</v>
      </c>
      <c r="C31" s="19" t="s">
        <v>9</v>
      </c>
      <c r="D31" s="20">
        <f>SUM(E31:I31)</f>
        <v>0</v>
      </c>
      <c r="E31" s="20">
        <v>0</v>
      </c>
      <c r="F31" s="20">
        <v>0</v>
      </c>
      <c r="G31" s="22">
        <v>0</v>
      </c>
      <c r="H31" s="20">
        <v>0</v>
      </c>
      <c r="I31" s="20">
        <v>0</v>
      </c>
      <c r="J31" s="18" t="s">
        <v>27</v>
      </c>
    </row>
    <row r="32" spans="1:10" ht="26.25" customHeight="1" x14ac:dyDescent="0.25">
      <c r="A32" s="42" t="s">
        <v>36</v>
      </c>
      <c r="B32" s="43"/>
      <c r="C32" s="43"/>
      <c r="D32" s="43"/>
      <c r="E32" s="43"/>
      <c r="F32" s="43"/>
      <c r="G32" s="43"/>
      <c r="H32" s="43"/>
      <c r="I32" s="43"/>
      <c r="J32" s="43"/>
    </row>
    <row r="33" spans="1:10" ht="53.25" customHeight="1" x14ac:dyDescent="0.25">
      <c r="A33" s="18" t="s">
        <v>7</v>
      </c>
      <c r="B33" s="19" t="s">
        <v>28</v>
      </c>
      <c r="C33" s="19" t="s">
        <v>9</v>
      </c>
      <c r="D33" s="20">
        <f>SUM(E33:I33)</f>
        <v>60</v>
      </c>
      <c r="E33" s="20">
        <v>60</v>
      </c>
      <c r="F33" s="20">
        <v>0</v>
      </c>
      <c r="G33" s="22">
        <v>0</v>
      </c>
      <c r="H33" s="20">
        <v>0</v>
      </c>
      <c r="I33" s="20">
        <v>0</v>
      </c>
      <c r="J33" s="18" t="s">
        <v>11</v>
      </c>
    </row>
    <row r="34" spans="1:10" ht="69" customHeight="1" x14ac:dyDescent="0.25">
      <c r="A34" s="18" t="s">
        <v>23</v>
      </c>
      <c r="B34" s="19" t="s">
        <v>47</v>
      </c>
      <c r="C34" s="19" t="s">
        <v>9</v>
      </c>
      <c r="D34" s="20">
        <f>SUM(E34:I34)</f>
        <v>0</v>
      </c>
      <c r="E34" s="20">
        <v>0</v>
      </c>
      <c r="F34" s="20">
        <v>0</v>
      </c>
      <c r="G34" s="22">
        <v>0</v>
      </c>
      <c r="H34" s="20">
        <v>0</v>
      </c>
      <c r="I34" s="20">
        <v>0</v>
      </c>
      <c r="J34" s="18" t="s">
        <v>32</v>
      </c>
    </row>
    <row r="35" spans="1:10" ht="25.5" customHeight="1" x14ac:dyDescent="0.25">
      <c r="A35" s="39" t="s">
        <v>37</v>
      </c>
      <c r="B35" s="41"/>
      <c r="C35" s="41"/>
      <c r="D35" s="41"/>
      <c r="E35" s="41"/>
      <c r="F35" s="41"/>
      <c r="G35" s="41"/>
      <c r="H35" s="41"/>
      <c r="I35" s="41"/>
      <c r="J35" s="41"/>
    </row>
    <row r="36" spans="1:10" s="3" customFormat="1" ht="131.25" customHeight="1" x14ac:dyDescent="0.25">
      <c r="A36" s="18" t="s">
        <v>45</v>
      </c>
      <c r="B36" s="19" t="s">
        <v>54</v>
      </c>
      <c r="C36" s="19" t="s">
        <v>9</v>
      </c>
      <c r="D36" s="20">
        <f>G36+H36+I36</f>
        <v>1863.6000000000001</v>
      </c>
      <c r="E36" s="20">
        <v>0</v>
      </c>
      <c r="F36" s="20">
        <v>0</v>
      </c>
      <c r="G36" s="22">
        <v>621.20000000000005</v>
      </c>
      <c r="H36" s="20">
        <v>621.20000000000005</v>
      </c>
      <c r="I36" s="20">
        <v>621.20000000000005</v>
      </c>
      <c r="J36" s="18" t="s">
        <v>56</v>
      </c>
    </row>
    <row r="37" spans="1:10" s="3" customFormat="1" ht="27" customHeight="1" x14ac:dyDescent="0.25">
      <c r="A37" s="34" t="s">
        <v>55</v>
      </c>
      <c r="B37" s="35"/>
      <c r="C37" s="35"/>
      <c r="D37" s="35"/>
      <c r="E37" s="35"/>
      <c r="F37" s="35"/>
      <c r="G37" s="35"/>
      <c r="H37" s="35"/>
      <c r="I37" s="35"/>
      <c r="J37" s="36"/>
    </row>
    <row r="38" spans="1:10" s="3" customFormat="1" ht="70.5" customHeight="1" x14ac:dyDescent="0.25">
      <c r="A38" s="18" t="s">
        <v>57</v>
      </c>
      <c r="B38" s="19" t="s">
        <v>54</v>
      </c>
      <c r="C38" s="19" t="s">
        <v>9</v>
      </c>
      <c r="D38" s="20">
        <f>E38+F38+G38+H38+I38</f>
        <v>275.10000000000002</v>
      </c>
      <c r="E38" s="20">
        <v>0</v>
      </c>
      <c r="F38" s="20">
        <v>0</v>
      </c>
      <c r="G38" s="22">
        <v>275.10000000000002</v>
      </c>
      <c r="H38" s="20">
        <v>0</v>
      </c>
      <c r="I38" s="20">
        <v>0</v>
      </c>
      <c r="J38" s="23" t="s">
        <v>58</v>
      </c>
    </row>
    <row r="39" spans="1:10" s="3" customFormat="1" ht="81" customHeight="1" x14ac:dyDescent="0.25">
      <c r="A39" s="18" t="s">
        <v>62</v>
      </c>
      <c r="B39" s="19" t="s">
        <v>59</v>
      </c>
      <c r="C39" s="19" t="s">
        <v>9</v>
      </c>
      <c r="D39" s="20">
        <f>E39+F39+G39+H39+I39</f>
        <v>175</v>
      </c>
      <c r="E39" s="20">
        <v>0</v>
      </c>
      <c r="F39" s="20">
        <v>0</v>
      </c>
      <c r="G39" s="22">
        <v>175</v>
      </c>
      <c r="H39" s="20">
        <v>0</v>
      </c>
      <c r="I39" s="20">
        <v>0</v>
      </c>
      <c r="J39" s="29" t="s">
        <v>60</v>
      </c>
    </row>
    <row r="40" spans="1:10" s="3" customFormat="1" ht="30" customHeight="1" x14ac:dyDescent="0.25">
      <c r="A40" s="39" t="s">
        <v>8</v>
      </c>
      <c r="B40" s="40"/>
      <c r="C40" s="24" t="s">
        <v>3</v>
      </c>
      <c r="D40" s="25">
        <f>E40+F40+G40+H40+I40</f>
        <v>3627.7</v>
      </c>
      <c r="E40" s="25">
        <f>E41+E42</f>
        <v>342.9</v>
      </c>
      <c r="F40" s="25">
        <f>F41+F42</f>
        <v>935.1</v>
      </c>
      <c r="G40" s="26">
        <f t="shared" ref="G40:I40" si="0">G41+G42</f>
        <v>1107.3000000000002</v>
      </c>
      <c r="H40" s="25">
        <f t="shared" si="0"/>
        <v>621.20000000000005</v>
      </c>
      <c r="I40" s="25">
        <f t="shared" si="0"/>
        <v>621.20000000000005</v>
      </c>
      <c r="J40" s="45"/>
    </row>
    <row r="41" spans="1:10" ht="33.75" customHeight="1" x14ac:dyDescent="0.25">
      <c r="A41" s="40"/>
      <c r="B41" s="40"/>
      <c r="C41" s="24" t="s">
        <v>9</v>
      </c>
      <c r="D41" s="25">
        <f>E41+F41+G41+H41+I41</f>
        <v>3127.7</v>
      </c>
      <c r="E41" s="25">
        <f>E15+E17+E18+E19+E20+E21+E25+E26+E27+E28+E30+E31+E33+E34+E36+E38</f>
        <v>342.9</v>
      </c>
      <c r="F41" s="26">
        <f>F15+F17+F18+F19+F20+F21+F25+F26+F27+F28+F30+F31+F33+F34+F36+F38+F22+F23</f>
        <v>435.1</v>
      </c>
      <c r="G41" s="26">
        <f>G15+G17+G18+G19+G20+G21+G25+G26+G27+G28+G30+G31+G33+G34+G36+G38+G39</f>
        <v>1107.3000000000002</v>
      </c>
      <c r="H41" s="25">
        <f t="shared" ref="H41:I41" si="1">H15+H17+H18+H19+H20+H21+H25+H26+H27+H28+H30+H31+H33+H34+H36+H38</f>
        <v>621.20000000000005</v>
      </c>
      <c r="I41" s="25">
        <f t="shared" si="1"/>
        <v>621.20000000000005</v>
      </c>
      <c r="J41" s="46"/>
    </row>
    <row r="42" spans="1:10" ht="29.25" customHeight="1" x14ac:dyDescent="0.25">
      <c r="A42" s="40"/>
      <c r="B42" s="40"/>
      <c r="C42" s="24" t="s">
        <v>34</v>
      </c>
      <c r="D42" s="25">
        <f>E42+F42+G42+H42+I42</f>
        <v>500</v>
      </c>
      <c r="E42" s="25">
        <f>E16</f>
        <v>0</v>
      </c>
      <c r="F42" s="25">
        <f t="shared" ref="F42:I42" si="2">F16</f>
        <v>500</v>
      </c>
      <c r="G42" s="26">
        <f>G16</f>
        <v>0</v>
      </c>
      <c r="H42" s="25">
        <f t="shared" si="2"/>
        <v>0</v>
      </c>
      <c r="I42" s="25">
        <f t="shared" si="2"/>
        <v>0</v>
      </c>
      <c r="J42" s="47"/>
    </row>
    <row r="46" spans="1:10" ht="22.5" x14ac:dyDescent="0.3">
      <c r="G46" s="5"/>
    </row>
  </sheetData>
  <mergeCells count="23">
    <mergeCell ref="A11:A12"/>
    <mergeCell ref="B11:B12"/>
    <mergeCell ref="J11:J12"/>
    <mergeCell ref="C11:C12"/>
    <mergeCell ref="I1:J1"/>
    <mergeCell ref="A9:J9"/>
    <mergeCell ref="I6:J6"/>
    <mergeCell ref="A8:J8"/>
    <mergeCell ref="D11:I11"/>
    <mergeCell ref="I5:J5"/>
    <mergeCell ref="I2:J2"/>
    <mergeCell ref="I3:J3"/>
    <mergeCell ref="A40:B42"/>
    <mergeCell ref="A35:J35"/>
    <mergeCell ref="A32:J32"/>
    <mergeCell ref="A29:J29"/>
    <mergeCell ref="A24:J24"/>
    <mergeCell ref="J40:J42"/>
    <mergeCell ref="A15:A16"/>
    <mergeCell ref="B15:B16"/>
    <mergeCell ref="J15:J16"/>
    <mergeCell ref="A37:J37"/>
    <mergeCell ref="A14:J14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2021-10-29T10:19:21Z</dcterms:modified>
</cp:coreProperties>
</file>