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2" sheetId="2" r:id="rId1"/>
  </sheets>
  <definedNames>
    <definedName name="_xlnm.Print_Area" localSheetId="0">Лист2!$A$1:$H$34</definedName>
  </definedNames>
  <calcPr calcId="125725"/>
</workbook>
</file>

<file path=xl/calcChain.xml><?xml version="1.0" encoding="utf-8"?>
<calcChain xmlns="http://schemas.openxmlformats.org/spreadsheetml/2006/main">
  <c r="F32" i="2"/>
  <c r="C32"/>
  <c r="B32"/>
  <c r="E31"/>
  <c r="G31" s="1"/>
  <c r="H31" s="1"/>
  <c r="D31"/>
  <c r="G30"/>
  <c r="H30" s="1"/>
  <c r="D30"/>
  <c r="G29"/>
  <c r="H29" s="1"/>
  <c r="D29"/>
  <c r="E28"/>
  <c r="G28" s="1"/>
  <c r="H28" s="1"/>
  <c r="D28"/>
  <c r="E27"/>
  <c r="G27" s="1"/>
  <c r="H27" s="1"/>
  <c r="D27"/>
  <c r="G26"/>
  <c r="H26" s="1"/>
  <c r="D26"/>
  <c r="E25"/>
  <c r="G25" s="1"/>
  <c r="H25" s="1"/>
  <c r="D25"/>
  <c r="G24"/>
  <c r="H24" s="1"/>
  <c r="D24"/>
  <c r="E23"/>
  <c r="G23" s="1"/>
  <c r="H23" s="1"/>
  <c r="D23"/>
  <c r="E22"/>
  <c r="G22" s="1"/>
  <c r="H22" s="1"/>
  <c r="D22"/>
  <c r="E21"/>
  <c r="G21" s="1"/>
  <c r="H21" s="1"/>
  <c r="D21"/>
  <c r="E20"/>
  <c r="G20" s="1"/>
  <c r="D20"/>
  <c r="F18"/>
  <c r="C18"/>
  <c r="D17"/>
  <c r="E17"/>
  <c r="G17" s="1"/>
  <c r="D16"/>
  <c r="E16"/>
  <c r="G16" s="1"/>
  <c r="H16" s="1"/>
  <c r="D15"/>
  <c r="E15"/>
  <c r="G15" s="1"/>
  <c r="H15" s="1"/>
  <c r="B18"/>
  <c r="D32" l="1"/>
  <c r="H17"/>
  <c r="G32"/>
  <c r="E32"/>
  <c r="H20"/>
  <c r="H32" l="1"/>
  <c r="E14"/>
  <c r="G14" s="1"/>
  <c r="H14" s="1"/>
  <c r="E13"/>
  <c r="G13" s="1"/>
  <c r="H13" s="1"/>
  <c r="E12"/>
  <c r="G12" s="1"/>
  <c r="H12" s="1"/>
  <c r="E11"/>
  <c r="G11" s="1"/>
  <c r="H11" s="1"/>
  <c r="E10"/>
  <c r="G10" s="1"/>
  <c r="H10" s="1"/>
  <c r="E9"/>
  <c r="G9" s="1"/>
  <c r="H9" s="1"/>
  <c r="E8"/>
  <c r="G8" s="1"/>
  <c r="H8" s="1"/>
  <c r="E7"/>
  <c r="G7" s="1"/>
  <c r="H7" s="1"/>
  <c r="E6"/>
  <c r="D14"/>
  <c r="D13"/>
  <c r="D12"/>
  <c r="D11"/>
  <c r="D10"/>
  <c r="D9"/>
  <c r="D8"/>
  <c r="D7"/>
  <c r="D6"/>
  <c r="G6" l="1"/>
  <c r="E18"/>
  <c r="D18"/>
  <c r="H6" l="1"/>
  <c r="G18"/>
  <c r="H18" s="1"/>
</calcChain>
</file>

<file path=xl/sharedStrings.xml><?xml version="1.0" encoding="utf-8"?>
<sst xmlns="http://schemas.openxmlformats.org/spreadsheetml/2006/main" count="43" uniqueCount="39">
  <si>
    <r>
      <t>тыс. м</t>
    </r>
    <r>
      <rPr>
        <sz val="12"/>
        <color theme="1"/>
        <rFont val="Arial"/>
        <family val="2"/>
        <charset val="204"/>
      </rPr>
      <t>³</t>
    </r>
  </si>
  <si>
    <t>Период (месяц, год)</t>
  </si>
  <si>
    <t>Январь 2016</t>
  </si>
  <si>
    <t>Февраль 2016</t>
  </si>
  <si>
    <t>Март 2016</t>
  </si>
  <si>
    <t>Апрель 2016</t>
  </si>
  <si>
    <t>Май 2016</t>
  </si>
  <si>
    <t>Июнь 2016</t>
  </si>
  <si>
    <t>Июль 2016</t>
  </si>
  <si>
    <t>Август 2016</t>
  </si>
  <si>
    <t>Сентябрь 2016</t>
  </si>
  <si>
    <t>В % к подъему воды</t>
  </si>
  <si>
    <t>тыс. м³</t>
  </si>
  <si>
    <t xml:space="preserve">Расход на технологические нужды по показаниям прибора учета                       "АКРОН 01" № 6494                               </t>
  </si>
  <si>
    <t>Реализация воды потребителям</t>
  </si>
  <si>
    <t>В % к подаче воды</t>
  </si>
  <si>
    <t>Потери воды и неучтенный расход воды</t>
  </si>
  <si>
    <t>ВСЕГО</t>
  </si>
  <si>
    <t>Информация по подаче воды в централизованную водопроводную сеть, расходу воды на технологические нужды и объему реализации воды по МП «Горводоканал»</t>
  </si>
  <si>
    <t xml:space="preserve">Подъем воды по показаниям прибора учета "ВЗЛЕТ РФ"                           № УРСВ 01ОМ                                                             </t>
  </si>
  <si>
    <t>Октябрь 2016</t>
  </si>
  <si>
    <t>Ноябрь 2016</t>
  </si>
  <si>
    <t>Декабрь 2016</t>
  </si>
  <si>
    <t>2016 год</t>
  </si>
  <si>
    <t>2017 год</t>
  </si>
  <si>
    <t>Январь 2017</t>
  </si>
  <si>
    <t>Февраль 2017</t>
  </si>
  <si>
    <t>Март 2017</t>
  </si>
  <si>
    <t>Апрель 2017</t>
  </si>
  <si>
    <t>Май 2017</t>
  </si>
  <si>
    <t>Июнь 2017</t>
  </si>
  <si>
    <t>Июль 2017</t>
  </si>
  <si>
    <t>Август 2017</t>
  </si>
  <si>
    <t>Сентябрь 2017</t>
  </si>
  <si>
    <t>Октябрь 2017</t>
  </si>
  <si>
    <t>Ноябрь 2017</t>
  </si>
  <si>
    <t>Декабрь 2017</t>
  </si>
  <si>
    <t>Директор МП "Горводоканал"                                                       А.В. Ерофеевский</t>
  </si>
  <si>
    <t>Подача воды  в водопроводную сеть по показаниям приборов учета "АКРОН 01" № 9225,                          "АКРОН 01" № 9226   "АКРОН 01" № 9227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</si>
</sst>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vertical="center" wrapText="1"/>
    </xf>
    <xf numFmtId="0" fontId="5" fillId="0" borderId="7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2" fontId="6" fillId="0" borderId="1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vertical="center" wrapText="1"/>
    </xf>
    <xf numFmtId="0" fontId="5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0" fillId="0" borderId="0" xfId="0" applyAlignment="1"/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tabSelected="1" workbookViewId="0">
      <selection activeCell="E8" sqref="E8"/>
    </sheetView>
  </sheetViews>
  <sheetFormatPr defaultRowHeight="15"/>
  <cols>
    <col min="1" max="2" width="26.42578125" customWidth="1"/>
    <col min="3" max="3" width="15.42578125" customWidth="1"/>
    <col min="4" max="4" width="10.28515625" customWidth="1"/>
    <col min="5" max="5" width="28" customWidth="1"/>
    <col min="6" max="6" width="22.140625" customWidth="1"/>
    <col min="7" max="7" width="13.5703125" customWidth="1"/>
    <col min="8" max="8" width="10.28515625" customWidth="1"/>
  </cols>
  <sheetData>
    <row r="1" spans="1:8" ht="42" customHeight="1">
      <c r="A1" s="27" t="s">
        <v>18</v>
      </c>
      <c r="B1" s="28"/>
      <c r="C1" s="28"/>
      <c r="D1" s="28"/>
      <c r="E1" s="28"/>
      <c r="F1" s="28"/>
      <c r="G1" s="28"/>
      <c r="H1" s="28"/>
    </row>
    <row r="2" spans="1:8" ht="9.75" customHeight="1" thickBot="1"/>
    <row r="3" spans="1:8" ht="94.5" customHeight="1">
      <c r="A3" s="30" t="s">
        <v>1</v>
      </c>
      <c r="B3" s="1" t="s">
        <v>19</v>
      </c>
      <c r="C3" s="29" t="s">
        <v>13</v>
      </c>
      <c r="D3" s="29"/>
      <c r="E3" s="19" t="s">
        <v>38</v>
      </c>
      <c r="F3" s="1" t="s">
        <v>14</v>
      </c>
      <c r="G3" s="29" t="s">
        <v>16</v>
      </c>
      <c r="H3" s="32"/>
    </row>
    <row r="4" spans="1:8" ht="46.5" customHeight="1" thickBot="1">
      <c r="A4" s="31"/>
      <c r="B4" s="17" t="s">
        <v>12</v>
      </c>
      <c r="C4" s="17" t="s">
        <v>12</v>
      </c>
      <c r="D4" s="17" t="s">
        <v>11</v>
      </c>
      <c r="E4" s="17" t="s">
        <v>12</v>
      </c>
      <c r="F4" s="17" t="s">
        <v>12</v>
      </c>
      <c r="G4" s="17" t="s">
        <v>0</v>
      </c>
      <c r="H4" s="18" t="s">
        <v>15</v>
      </c>
    </row>
    <row r="5" spans="1:8" ht="21" customHeight="1" thickBot="1">
      <c r="A5" s="22" t="s">
        <v>23</v>
      </c>
      <c r="B5" s="23"/>
      <c r="C5" s="23"/>
      <c r="D5" s="23"/>
      <c r="E5" s="23"/>
      <c r="F5" s="23"/>
      <c r="G5" s="23"/>
      <c r="H5" s="24"/>
    </row>
    <row r="6" spans="1:8" ht="15.95" customHeight="1">
      <c r="A6" s="13" t="s">
        <v>2</v>
      </c>
      <c r="B6" s="14">
        <v>563.54999999999995</v>
      </c>
      <c r="C6" s="14">
        <v>140.54</v>
      </c>
      <c r="D6" s="15">
        <f t="shared" ref="D6:D18" si="0">SUM(C6/B6)*100</f>
        <v>24.938337325880582</v>
      </c>
      <c r="E6" s="15">
        <f t="shared" ref="E6:E17" si="1">SUM(B6-C6)</f>
        <v>423.01</v>
      </c>
      <c r="F6" s="15">
        <v>317.27999999999997</v>
      </c>
      <c r="G6" s="15">
        <f t="shared" ref="G6:G17" si="2">SUM(E6-F6)</f>
        <v>105.73000000000002</v>
      </c>
      <c r="H6" s="16">
        <f t="shared" ref="H6:H18" si="3">SUM(G6/E6)*100</f>
        <v>24.994680976809065</v>
      </c>
    </row>
    <row r="7" spans="1:8" ht="15.95" customHeight="1">
      <c r="A7" s="2" t="s">
        <v>3</v>
      </c>
      <c r="B7" s="3">
        <v>449.53</v>
      </c>
      <c r="C7" s="3">
        <v>57.02</v>
      </c>
      <c r="D7" s="4">
        <f t="shared" si="0"/>
        <v>12.684359219629393</v>
      </c>
      <c r="E7" s="4">
        <f t="shared" si="1"/>
        <v>392.51</v>
      </c>
      <c r="F7" s="4">
        <v>318.13</v>
      </c>
      <c r="G7" s="4">
        <f t="shared" si="2"/>
        <v>74.38</v>
      </c>
      <c r="H7" s="5">
        <f t="shared" si="3"/>
        <v>18.949835672976484</v>
      </c>
    </row>
    <row r="8" spans="1:8" ht="15.95" customHeight="1">
      <c r="A8" s="2" t="s">
        <v>4</v>
      </c>
      <c r="B8" s="3">
        <v>538.55999999999995</v>
      </c>
      <c r="C8" s="3">
        <v>97.54</v>
      </c>
      <c r="D8" s="4">
        <f t="shared" si="0"/>
        <v>18.111259655377303</v>
      </c>
      <c r="E8" s="4">
        <f t="shared" si="1"/>
        <v>441.01999999999992</v>
      </c>
      <c r="F8" s="4">
        <v>304.47000000000003</v>
      </c>
      <c r="G8" s="4">
        <f t="shared" si="2"/>
        <v>136.5499999999999</v>
      </c>
      <c r="H8" s="5">
        <f t="shared" si="3"/>
        <v>30.962314634256931</v>
      </c>
    </row>
    <row r="9" spans="1:8" ht="15.95" customHeight="1">
      <c r="A9" s="2" t="s">
        <v>5</v>
      </c>
      <c r="B9" s="3">
        <v>527.79</v>
      </c>
      <c r="C9" s="3">
        <v>131.38999999999999</v>
      </c>
      <c r="D9" s="4">
        <f t="shared" si="0"/>
        <v>24.894370867200969</v>
      </c>
      <c r="E9" s="4">
        <f t="shared" si="1"/>
        <v>396.4</v>
      </c>
      <c r="F9" s="4">
        <v>304.7</v>
      </c>
      <c r="G9" s="4">
        <f t="shared" si="2"/>
        <v>91.699999999999989</v>
      </c>
      <c r="H9" s="5">
        <f t="shared" si="3"/>
        <v>23.133198789101918</v>
      </c>
    </row>
    <row r="10" spans="1:8" ht="15.95" customHeight="1">
      <c r="A10" s="2" t="s">
        <v>6</v>
      </c>
      <c r="B10" s="3">
        <v>586.29</v>
      </c>
      <c r="C10" s="3">
        <v>146.18</v>
      </c>
      <c r="D10" s="4">
        <f t="shared" si="0"/>
        <v>24.933053608282592</v>
      </c>
      <c r="E10" s="4">
        <f t="shared" si="1"/>
        <v>440.10999999999996</v>
      </c>
      <c r="F10" s="4">
        <v>291.76</v>
      </c>
      <c r="G10" s="4">
        <f t="shared" si="2"/>
        <v>148.34999999999997</v>
      </c>
      <c r="H10" s="5">
        <f t="shared" si="3"/>
        <v>33.707482220353995</v>
      </c>
    </row>
    <row r="11" spans="1:8" ht="15.95" customHeight="1">
      <c r="A11" s="2" t="s">
        <v>7</v>
      </c>
      <c r="B11" s="3">
        <v>493.12</v>
      </c>
      <c r="C11" s="3">
        <v>73.069999999999993</v>
      </c>
      <c r="D11" s="4">
        <f t="shared" si="0"/>
        <v>14.817894224529523</v>
      </c>
      <c r="E11" s="4">
        <f t="shared" si="1"/>
        <v>420.05</v>
      </c>
      <c r="F11" s="4">
        <v>286.22000000000003</v>
      </c>
      <c r="G11" s="4">
        <f t="shared" si="2"/>
        <v>133.82999999999998</v>
      </c>
      <c r="H11" s="5">
        <f t="shared" si="3"/>
        <v>31.860492798476368</v>
      </c>
    </row>
    <row r="12" spans="1:8" ht="15.95" customHeight="1">
      <c r="A12" s="2" t="s">
        <v>8</v>
      </c>
      <c r="B12" s="3">
        <v>537.88</v>
      </c>
      <c r="C12" s="3">
        <v>105.75</v>
      </c>
      <c r="D12" s="4">
        <f t="shared" si="0"/>
        <v>19.660519074886594</v>
      </c>
      <c r="E12" s="4">
        <f t="shared" si="1"/>
        <v>432.13</v>
      </c>
      <c r="F12" s="4">
        <v>260.41000000000003</v>
      </c>
      <c r="G12" s="4">
        <f t="shared" si="2"/>
        <v>171.71999999999997</v>
      </c>
      <c r="H12" s="5">
        <f t="shared" si="3"/>
        <v>39.738041792978954</v>
      </c>
    </row>
    <row r="13" spans="1:8" ht="15.95" customHeight="1">
      <c r="A13" s="2" t="s">
        <v>9</v>
      </c>
      <c r="B13" s="3">
        <v>448.48</v>
      </c>
      <c r="C13" s="3">
        <v>48.81</v>
      </c>
      <c r="D13" s="4">
        <f t="shared" si="0"/>
        <v>10.883428469496968</v>
      </c>
      <c r="E13" s="4">
        <f t="shared" si="1"/>
        <v>399.67</v>
      </c>
      <c r="F13" s="4">
        <v>290.77999999999997</v>
      </c>
      <c r="G13" s="4">
        <f t="shared" si="2"/>
        <v>108.89000000000004</v>
      </c>
      <c r="H13" s="5">
        <f t="shared" si="3"/>
        <v>27.24497710611255</v>
      </c>
    </row>
    <row r="14" spans="1:8" ht="15.95" customHeight="1">
      <c r="A14" s="2" t="s">
        <v>10</v>
      </c>
      <c r="B14" s="3">
        <v>537.84</v>
      </c>
      <c r="C14" s="3">
        <v>77.099999999999994</v>
      </c>
      <c r="D14" s="4">
        <f t="shared" si="0"/>
        <v>14.335118250780898</v>
      </c>
      <c r="E14" s="4">
        <f t="shared" si="1"/>
        <v>460.74</v>
      </c>
      <c r="F14" s="4">
        <v>297.38</v>
      </c>
      <c r="G14" s="4">
        <f t="shared" si="2"/>
        <v>163.36000000000001</v>
      </c>
      <c r="H14" s="5">
        <f t="shared" si="3"/>
        <v>35.456005556279031</v>
      </c>
    </row>
    <row r="15" spans="1:8" ht="15.95" customHeight="1">
      <c r="A15" s="2" t="s">
        <v>20</v>
      </c>
      <c r="B15" s="3">
        <v>636.79</v>
      </c>
      <c r="C15" s="3">
        <v>147.29</v>
      </c>
      <c r="D15" s="4">
        <f t="shared" si="0"/>
        <v>23.130074278804631</v>
      </c>
      <c r="E15" s="4">
        <f t="shared" si="1"/>
        <v>489.5</v>
      </c>
      <c r="F15" s="4">
        <v>296.35000000000002</v>
      </c>
      <c r="G15" s="4">
        <f t="shared" si="2"/>
        <v>193.14999999999998</v>
      </c>
      <c r="H15" s="5">
        <f t="shared" si="3"/>
        <v>39.458631256384059</v>
      </c>
    </row>
    <row r="16" spans="1:8" ht="15.95" customHeight="1">
      <c r="A16" s="2" t="s">
        <v>21</v>
      </c>
      <c r="B16" s="3">
        <v>538.9</v>
      </c>
      <c r="C16" s="3">
        <v>98.74</v>
      </c>
      <c r="D16" s="4">
        <f t="shared" si="0"/>
        <v>18.32250881425125</v>
      </c>
      <c r="E16" s="4">
        <f t="shared" si="1"/>
        <v>440.15999999999997</v>
      </c>
      <c r="F16" s="4">
        <v>308.72000000000003</v>
      </c>
      <c r="G16" s="4">
        <f t="shared" si="2"/>
        <v>131.43999999999994</v>
      </c>
      <c r="H16" s="5">
        <f t="shared" si="3"/>
        <v>29.861868411486718</v>
      </c>
    </row>
    <row r="17" spans="1:8" ht="15.95" customHeight="1" thickBot="1">
      <c r="A17" s="6" t="s">
        <v>22</v>
      </c>
      <c r="B17" s="7">
        <v>473.31</v>
      </c>
      <c r="C17" s="7">
        <v>61.98</v>
      </c>
      <c r="D17" s="8">
        <f t="shared" si="0"/>
        <v>13.095011725930149</v>
      </c>
      <c r="E17" s="8">
        <f t="shared" si="1"/>
        <v>411.33</v>
      </c>
      <c r="F17" s="8">
        <v>292.54000000000002</v>
      </c>
      <c r="G17" s="8">
        <f t="shared" si="2"/>
        <v>118.78999999999996</v>
      </c>
      <c r="H17" s="9">
        <f t="shared" si="3"/>
        <v>28.879488488561488</v>
      </c>
    </row>
    <row r="18" spans="1:8" ht="30" customHeight="1" thickBot="1">
      <c r="A18" s="10" t="s">
        <v>17</v>
      </c>
      <c r="B18" s="11">
        <f>SUM(B6:B17)</f>
        <v>6332.04</v>
      </c>
      <c r="C18" s="11">
        <f>SUM(C6:C17)</f>
        <v>1185.4100000000001</v>
      </c>
      <c r="D18" s="11">
        <f t="shared" si="0"/>
        <v>18.720822989115675</v>
      </c>
      <c r="E18" s="11">
        <f>SUM(E6:E17)</f>
        <v>5146.63</v>
      </c>
      <c r="F18" s="11">
        <f>SUM(F6:F17)</f>
        <v>3568.74</v>
      </c>
      <c r="G18" s="11">
        <f>SUM(G6:G17)</f>
        <v>1577.8899999999999</v>
      </c>
      <c r="H18" s="12">
        <f t="shared" si="3"/>
        <v>30.65870287935989</v>
      </c>
    </row>
    <row r="19" spans="1:8" ht="21" customHeight="1" thickBot="1">
      <c r="A19" s="22" t="s">
        <v>24</v>
      </c>
      <c r="B19" s="25"/>
      <c r="C19" s="25"/>
      <c r="D19" s="25"/>
      <c r="E19" s="25"/>
      <c r="F19" s="25"/>
      <c r="G19" s="25"/>
      <c r="H19" s="26"/>
    </row>
    <row r="20" spans="1:8" ht="15.95" customHeight="1">
      <c r="A20" s="13" t="s">
        <v>25</v>
      </c>
      <c r="B20" s="14">
        <v>508.25</v>
      </c>
      <c r="C20" s="14">
        <v>37.54</v>
      </c>
      <c r="D20" s="15">
        <f t="shared" ref="D20:D32" si="4">SUM(C20/B20)*100</f>
        <v>7.3861288735858333</v>
      </c>
      <c r="E20" s="15">
        <f t="shared" ref="E20:E31" si="5">SUM(B20-C20)</f>
        <v>470.71</v>
      </c>
      <c r="F20" s="15">
        <v>297.70999999999998</v>
      </c>
      <c r="G20" s="15">
        <f t="shared" ref="G20:G31" si="6">SUM(E20-F20)</f>
        <v>173</v>
      </c>
      <c r="H20" s="16">
        <f t="shared" ref="H20:H32" si="7">SUM(G20/E20)*100</f>
        <v>36.752990163795118</v>
      </c>
    </row>
    <row r="21" spans="1:8" ht="15.95" customHeight="1">
      <c r="A21" s="2" t="s">
        <v>26</v>
      </c>
      <c r="B21" s="3">
        <v>454.69</v>
      </c>
      <c r="C21" s="3">
        <v>38.46</v>
      </c>
      <c r="D21" s="4">
        <f t="shared" si="4"/>
        <v>8.4585101937583858</v>
      </c>
      <c r="E21" s="4">
        <f t="shared" si="5"/>
        <v>416.23</v>
      </c>
      <c r="F21" s="4">
        <v>313.74</v>
      </c>
      <c r="G21" s="4">
        <f t="shared" si="6"/>
        <v>102.49000000000001</v>
      </c>
      <c r="H21" s="5">
        <f t="shared" si="7"/>
        <v>24.623405328784568</v>
      </c>
    </row>
    <row r="22" spans="1:8" ht="15.95" customHeight="1">
      <c r="A22" s="2" t="s">
        <v>27</v>
      </c>
      <c r="B22" s="3">
        <v>498.41</v>
      </c>
      <c r="C22" s="3">
        <v>38.69</v>
      </c>
      <c r="D22" s="4">
        <f t="shared" si="4"/>
        <v>7.7626853393792246</v>
      </c>
      <c r="E22" s="4">
        <f t="shared" si="5"/>
        <v>459.72</v>
      </c>
      <c r="F22" s="4">
        <v>300.91000000000003</v>
      </c>
      <c r="G22" s="4">
        <f t="shared" si="6"/>
        <v>158.81</v>
      </c>
      <c r="H22" s="5">
        <f t="shared" si="7"/>
        <v>34.544940398503435</v>
      </c>
    </row>
    <row r="23" spans="1:8" ht="15.95" customHeight="1">
      <c r="A23" s="2" t="s">
        <v>28</v>
      </c>
      <c r="B23" s="3">
        <v>538.62</v>
      </c>
      <c r="C23" s="3">
        <v>87.93</v>
      </c>
      <c r="D23" s="4">
        <f t="shared" si="4"/>
        <v>16.32505291299989</v>
      </c>
      <c r="E23" s="4">
        <f t="shared" si="5"/>
        <v>450.69</v>
      </c>
      <c r="F23" s="4">
        <v>332.07</v>
      </c>
      <c r="G23" s="4">
        <f t="shared" si="6"/>
        <v>118.62</v>
      </c>
      <c r="H23" s="5">
        <f t="shared" si="7"/>
        <v>26.319643213738935</v>
      </c>
    </row>
    <row r="24" spans="1:8" ht="15.95" customHeight="1">
      <c r="A24" s="2" t="s">
        <v>29</v>
      </c>
      <c r="B24" s="3">
        <v>593.98</v>
      </c>
      <c r="C24" s="3">
        <v>120.31</v>
      </c>
      <c r="D24" s="4">
        <f t="shared" si="4"/>
        <v>20.254890737061853</v>
      </c>
      <c r="E24" s="4">
        <v>473.68</v>
      </c>
      <c r="F24" s="4">
        <v>308.57</v>
      </c>
      <c r="G24" s="4">
        <f t="shared" si="6"/>
        <v>165.11</v>
      </c>
      <c r="H24" s="5">
        <f t="shared" si="7"/>
        <v>34.856865394359069</v>
      </c>
    </row>
    <row r="25" spans="1:8" ht="15.95" customHeight="1">
      <c r="A25" s="2" t="s">
        <v>30</v>
      </c>
      <c r="B25" s="3">
        <v>608.51</v>
      </c>
      <c r="C25" s="3">
        <v>150.97</v>
      </c>
      <c r="D25" s="4">
        <f t="shared" si="4"/>
        <v>24.809781269001334</v>
      </c>
      <c r="E25" s="4">
        <f t="shared" si="5"/>
        <v>457.53999999999996</v>
      </c>
      <c r="F25" s="4">
        <v>299.16000000000003</v>
      </c>
      <c r="G25" s="4">
        <f t="shared" si="6"/>
        <v>158.37999999999994</v>
      </c>
      <c r="H25" s="5">
        <f t="shared" si="7"/>
        <v>34.615552738558371</v>
      </c>
    </row>
    <row r="26" spans="1:8" ht="15.95" customHeight="1">
      <c r="A26" s="2" t="s">
        <v>31</v>
      </c>
      <c r="B26" s="3">
        <v>612.80999999999995</v>
      </c>
      <c r="C26" s="3">
        <v>152.94999999999999</v>
      </c>
      <c r="D26" s="4">
        <f t="shared" si="4"/>
        <v>24.958796364289096</v>
      </c>
      <c r="E26" s="4">
        <v>459.87</v>
      </c>
      <c r="F26" s="4">
        <v>265.63</v>
      </c>
      <c r="G26" s="4">
        <f t="shared" si="6"/>
        <v>194.24</v>
      </c>
      <c r="H26" s="5">
        <f t="shared" si="7"/>
        <v>42.23802378933177</v>
      </c>
    </row>
    <row r="27" spans="1:8" ht="15.95" customHeight="1">
      <c r="A27" s="2" t="s">
        <v>32</v>
      </c>
      <c r="B27" s="3">
        <v>615.16999999999996</v>
      </c>
      <c r="C27" s="3">
        <v>138.33000000000001</v>
      </c>
      <c r="D27" s="4">
        <f t="shared" si="4"/>
        <v>22.486467155420456</v>
      </c>
      <c r="E27" s="4">
        <f t="shared" si="5"/>
        <v>476.83999999999992</v>
      </c>
      <c r="F27" s="4">
        <v>278.94</v>
      </c>
      <c r="G27" s="4">
        <f t="shared" si="6"/>
        <v>197.89999999999992</v>
      </c>
      <c r="H27" s="5">
        <f t="shared" si="7"/>
        <v>41.502390739031952</v>
      </c>
    </row>
    <row r="28" spans="1:8" ht="15.95" customHeight="1">
      <c r="A28" s="2" t="s">
        <v>33</v>
      </c>
      <c r="B28" s="3">
        <v>603.98</v>
      </c>
      <c r="C28" s="3">
        <v>137.27000000000001</v>
      </c>
      <c r="D28" s="4">
        <f t="shared" si="4"/>
        <v>22.727573760720553</v>
      </c>
      <c r="E28" s="4">
        <f t="shared" si="5"/>
        <v>466.71000000000004</v>
      </c>
      <c r="F28" s="4">
        <v>311.64999999999998</v>
      </c>
      <c r="G28" s="4">
        <f t="shared" si="6"/>
        <v>155.06000000000006</v>
      </c>
      <c r="H28" s="5">
        <f t="shared" si="7"/>
        <v>33.22405776606459</v>
      </c>
    </row>
    <row r="29" spans="1:8" ht="15.95" customHeight="1">
      <c r="A29" s="2" t="s">
        <v>34</v>
      </c>
      <c r="B29" s="3">
        <v>610.54999999999995</v>
      </c>
      <c r="C29" s="3">
        <v>157.9</v>
      </c>
      <c r="D29" s="4">
        <f t="shared" si="4"/>
        <v>25.861927770043408</v>
      </c>
      <c r="E29" s="4">
        <v>452.64</v>
      </c>
      <c r="F29" s="4">
        <v>330.5</v>
      </c>
      <c r="G29" s="4">
        <f t="shared" si="6"/>
        <v>122.13999999999999</v>
      </c>
      <c r="H29" s="5">
        <f t="shared" si="7"/>
        <v>26.983916578296213</v>
      </c>
    </row>
    <row r="30" spans="1:8" ht="15.95" customHeight="1">
      <c r="A30" s="2" t="s">
        <v>35</v>
      </c>
      <c r="B30" s="3">
        <v>531.03</v>
      </c>
      <c r="C30" s="3">
        <v>163.96</v>
      </c>
      <c r="D30" s="4">
        <f t="shared" si="4"/>
        <v>30.875845055834887</v>
      </c>
      <c r="E30" s="4">
        <v>367.08</v>
      </c>
      <c r="F30" s="4">
        <v>323.12</v>
      </c>
      <c r="G30" s="4">
        <f t="shared" si="6"/>
        <v>43.95999999999998</v>
      </c>
      <c r="H30" s="5">
        <f t="shared" si="7"/>
        <v>11.97559115179252</v>
      </c>
    </row>
    <row r="31" spans="1:8" ht="15.95" customHeight="1" thickBot="1">
      <c r="A31" s="6" t="s">
        <v>36</v>
      </c>
      <c r="B31" s="7">
        <v>591.77</v>
      </c>
      <c r="C31" s="7">
        <v>178.76</v>
      </c>
      <c r="D31" s="8">
        <f t="shared" si="4"/>
        <v>30.207682038629873</v>
      </c>
      <c r="E31" s="8">
        <f t="shared" si="5"/>
        <v>413.01</v>
      </c>
      <c r="F31" s="8">
        <v>295.57</v>
      </c>
      <c r="G31" s="8">
        <f t="shared" si="6"/>
        <v>117.44</v>
      </c>
      <c r="H31" s="9">
        <f t="shared" si="7"/>
        <v>28.43514684874458</v>
      </c>
    </row>
    <row r="32" spans="1:8" ht="30" customHeight="1" thickBot="1">
      <c r="A32" s="10" t="s">
        <v>17</v>
      </c>
      <c r="B32" s="11">
        <f>SUM(B20:B31)</f>
        <v>6767.77</v>
      </c>
      <c r="C32" s="11">
        <f>SUM(C20:C31)</f>
        <v>1403.07</v>
      </c>
      <c r="D32" s="11">
        <f t="shared" si="4"/>
        <v>20.73164424913967</v>
      </c>
      <c r="E32" s="11">
        <f>SUM(E20:E31)</f>
        <v>5364.72</v>
      </c>
      <c r="F32" s="11">
        <f>SUM(F20:F31)</f>
        <v>3657.57</v>
      </c>
      <c r="G32" s="11">
        <f>SUM(G20:G31)</f>
        <v>1707.15</v>
      </c>
      <c r="H32" s="12">
        <f t="shared" si="7"/>
        <v>31.821791258444055</v>
      </c>
    </row>
    <row r="34" spans="1:8">
      <c r="A34" s="20" t="s">
        <v>37</v>
      </c>
      <c r="B34" s="21"/>
      <c r="C34" s="21"/>
      <c r="D34" s="21"/>
      <c r="E34" s="21"/>
      <c r="F34" s="21"/>
      <c r="G34" s="21"/>
      <c r="H34" s="21"/>
    </row>
  </sheetData>
  <mergeCells count="7">
    <mergeCell ref="A34:H34"/>
    <mergeCell ref="A5:H5"/>
    <mergeCell ref="A19:H19"/>
    <mergeCell ref="A1:H1"/>
    <mergeCell ref="C3:D3"/>
    <mergeCell ref="A3:A4"/>
    <mergeCell ref="G3:H3"/>
  </mergeCells>
  <printOptions horizontalCentered="1"/>
  <pageMargins left="0.51181102362204722" right="0.51181102362204722" top="0.35433070866141736" bottom="0.35433070866141736" header="0.31496062992125984" footer="0.31496062992125984"/>
  <pageSetup paperSize="9" scale="81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2018-03-22T08:51:53Z</dcterms:modified>
</cp:coreProperties>
</file>